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100" windowWidth="15310" windowHeight="5440" activeTab="2"/>
  </bookViews>
  <sheets>
    <sheet name="Simon Says" sheetId="1" r:id="rId1"/>
    <sheet name="Tennis Ball Bob_ Retrieval" sheetId="2" r:id="rId2"/>
    <sheet name="Tennis Ball Catch" sheetId="3" r:id="rId3"/>
    <sheet name="Ice Cream Eating" sheetId="4" r:id="rId4"/>
  </sheets>
  <calcPr calcId="125725"/>
</workbook>
</file>

<file path=xl/calcChain.xml><?xml version="1.0" encoding="utf-8"?>
<calcChain xmlns="http://schemas.openxmlformats.org/spreadsheetml/2006/main">
  <c r="F8" i="2"/>
  <c r="F10"/>
  <c r="D5" i="3" l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4"/>
  <c r="M10" i="2"/>
  <c r="N10"/>
  <c r="M55"/>
  <c r="N55"/>
  <c r="M8"/>
  <c r="N8"/>
  <c r="M58"/>
  <c r="N58"/>
  <c r="M23"/>
  <c r="N23"/>
  <c r="N40"/>
  <c r="K40" s="1"/>
  <c r="M40"/>
  <c r="M18"/>
  <c r="N18"/>
  <c r="M50"/>
  <c r="N50"/>
  <c r="M25"/>
  <c r="N25"/>
  <c r="M36"/>
  <c r="N36"/>
  <c r="M54"/>
  <c r="N54"/>
  <c r="M53"/>
  <c r="N53"/>
  <c r="M52"/>
  <c r="N52"/>
  <c r="M13"/>
  <c r="N13"/>
  <c r="M26"/>
  <c r="N26"/>
  <c r="M46"/>
  <c r="N46"/>
  <c r="N37"/>
  <c r="K37" s="1"/>
  <c r="M37"/>
  <c r="N42"/>
  <c r="K42" s="1"/>
  <c r="M42"/>
  <c r="N32"/>
  <c r="K32" s="1"/>
  <c r="M32"/>
  <c r="N43"/>
  <c r="K43" s="1"/>
  <c r="M43"/>
  <c r="N27"/>
  <c r="K27" s="1"/>
  <c r="M27"/>
  <c r="N51"/>
  <c r="K51" s="1"/>
  <c r="M51"/>
  <c r="N6"/>
  <c r="K6" s="1"/>
  <c r="M6"/>
  <c r="N47"/>
  <c r="K47" s="1"/>
  <c r="M47"/>
  <c r="N57"/>
  <c r="K57" s="1"/>
  <c r="M57"/>
  <c r="N35"/>
  <c r="K35" s="1"/>
  <c r="M35"/>
  <c r="N38"/>
  <c r="K38" s="1"/>
  <c r="M38"/>
  <c r="N30"/>
  <c r="K30" s="1"/>
  <c r="M30"/>
  <c r="M24"/>
  <c r="N24"/>
  <c r="M15"/>
  <c r="N15"/>
  <c r="M33"/>
  <c r="N33"/>
  <c r="M14"/>
  <c r="N14"/>
  <c r="M48"/>
  <c r="N48"/>
  <c r="M22"/>
  <c r="N22"/>
  <c r="M20"/>
  <c r="N20"/>
  <c r="M44"/>
  <c r="N44"/>
  <c r="M7"/>
  <c r="N7"/>
  <c r="M28"/>
  <c r="N28"/>
  <c r="M21"/>
  <c r="N21"/>
  <c r="K21" s="1"/>
  <c r="M4"/>
  <c r="N4"/>
  <c r="M5"/>
  <c r="N5"/>
  <c r="K5" s="1"/>
  <c r="M11"/>
  <c r="N11"/>
  <c r="K11" s="1"/>
  <c r="M19"/>
  <c r="N19"/>
  <c r="M45"/>
  <c r="N45"/>
  <c r="M12"/>
  <c r="N12"/>
  <c r="K12" s="1"/>
  <c r="M56"/>
  <c r="N56"/>
  <c r="M34"/>
  <c r="N34"/>
  <c r="K34" s="1"/>
  <c r="M49"/>
  <c r="N49"/>
  <c r="M29"/>
  <c r="N29"/>
  <c r="K29" s="1"/>
  <c r="M39"/>
  <c r="N39"/>
  <c r="M17"/>
  <c r="N17"/>
  <c r="K17" s="1"/>
  <c r="M9"/>
  <c r="N9"/>
  <c r="K9" s="1"/>
  <c r="M41"/>
  <c r="N41"/>
  <c r="K41" s="1"/>
  <c r="M31"/>
  <c r="N31"/>
  <c r="M16"/>
  <c r="N16"/>
  <c r="K16" s="1"/>
  <c r="L40" l="1"/>
  <c r="L55"/>
  <c r="L23"/>
  <c r="L58"/>
  <c r="L8"/>
  <c r="L10"/>
  <c r="K10"/>
  <c r="K55"/>
  <c r="K8"/>
  <c r="K58"/>
  <c r="L18"/>
  <c r="L25"/>
  <c r="L50"/>
  <c r="K23"/>
  <c r="K18"/>
  <c r="K50"/>
  <c r="K25"/>
  <c r="L36"/>
  <c r="K36"/>
  <c r="L53"/>
  <c r="K53"/>
  <c r="L54"/>
  <c r="L52"/>
  <c r="L13"/>
  <c r="K54"/>
  <c r="K52"/>
  <c r="K13"/>
  <c r="L26"/>
  <c r="L46"/>
  <c r="K26"/>
  <c r="K46"/>
  <c r="L7"/>
  <c r="L44"/>
  <c r="L22"/>
  <c r="L14"/>
  <c r="L15"/>
  <c r="L24"/>
  <c r="L31"/>
  <c r="L39"/>
  <c r="L49"/>
  <c r="L56"/>
  <c r="L45"/>
  <c r="L19"/>
  <c r="L4"/>
  <c r="L28"/>
  <c r="L20"/>
  <c r="L48"/>
  <c r="L33"/>
  <c r="K31"/>
  <c r="K39"/>
  <c r="K49"/>
  <c r="K56"/>
  <c r="K45"/>
  <c r="K19"/>
  <c r="K4"/>
  <c r="K28"/>
  <c r="K7"/>
  <c r="K44"/>
  <c r="K20"/>
  <c r="K22"/>
  <c r="K48"/>
  <c r="K14"/>
  <c r="K33"/>
  <c r="K15"/>
  <c r="K24"/>
  <c r="L16"/>
  <c r="L41"/>
  <c r="L9"/>
  <c r="L17"/>
  <c r="L29"/>
  <c r="L34"/>
  <c r="L12"/>
  <c r="L11"/>
  <c r="L5"/>
  <c r="L21"/>
  <c r="L30"/>
  <c r="L38"/>
  <c r="L35"/>
  <c r="L57"/>
  <c r="L47"/>
  <c r="L6"/>
  <c r="L51"/>
  <c r="L27"/>
  <c r="L43"/>
  <c r="L32"/>
  <c r="L42"/>
  <c r="L37"/>
  <c r="G54" l="1"/>
  <c r="G35"/>
  <c r="G52"/>
  <c r="G50"/>
  <c r="G36"/>
  <c r="G27"/>
  <c r="G20"/>
  <c r="G34"/>
  <c r="G45"/>
  <c r="G48"/>
  <c r="G19"/>
  <c r="G31"/>
  <c r="G30"/>
  <c r="G7"/>
  <c r="G16"/>
  <c r="G18"/>
  <c r="G51"/>
  <c r="G25"/>
  <c r="G40"/>
  <c r="G57"/>
  <c r="G37"/>
  <c r="G9"/>
  <c r="G38"/>
  <c r="G14"/>
  <c r="G21"/>
  <c r="G11"/>
  <c r="G4"/>
  <c r="G44"/>
  <c r="G39"/>
  <c r="G56"/>
  <c r="G32"/>
  <c r="G23"/>
  <c r="G58"/>
  <c r="G42"/>
  <c r="G43"/>
  <c r="G22"/>
  <c r="G28"/>
  <c r="G49"/>
  <c r="G29"/>
  <c r="G5"/>
  <c r="G15"/>
  <c r="G33"/>
  <c r="G26"/>
  <c r="G13"/>
  <c r="G47"/>
  <c r="G46"/>
  <c r="G53"/>
  <c r="G41"/>
  <c r="G12"/>
  <c r="G17"/>
  <c r="G24"/>
  <c r="H36"/>
  <c r="H54"/>
  <c r="H58"/>
  <c r="H10"/>
  <c r="H25"/>
  <c r="H47"/>
  <c r="H11"/>
  <c r="H48"/>
  <c r="H4"/>
  <c r="H30"/>
  <c r="H56"/>
  <c r="H20"/>
  <c r="H41"/>
  <c r="H14"/>
  <c r="H19"/>
  <c r="H17"/>
  <c r="H29"/>
  <c r="H39"/>
  <c r="H50"/>
  <c r="H55"/>
  <c r="H51"/>
  <c r="H43"/>
  <c r="H18"/>
  <c r="H27"/>
  <c r="H5"/>
  <c r="H15"/>
  <c r="H34"/>
  <c r="I34" s="1"/>
  <c r="H44"/>
  <c r="H31"/>
  <c r="H9"/>
  <c r="H38"/>
  <c r="H35"/>
  <c r="H16"/>
  <c r="H24"/>
  <c r="H7"/>
  <c r="H40"/>
  <c r="H57"/>
  <c r="H32"/>
  <c r="H46"/>
  <c r="H23"/>
  <c r="H37"/>
  <c r="H53"/>
  <c r="H12"/>
  <c r="H45"/>
  <c r="H33"/>
  <c r="H21"/>
  <c r="H22"/>
  <c r="H28"/>
  <c r="H49"/>
  <c r="H42"/>
  <c r="H26"/>
  <c r="H13"/>
  <c r="H8"/>
  <c r="H6"/>
  <c r="H52"/>
  <c r="F34"/>
  <c r="F46"/>
  <c r="F26"/>
  <c r="F47"/>
  <c r="I47" s="1"/>
  <c r="F58"/>
  <c r="F53"/>
  <c r="F27"/>
  <c r="F13"/>
  <c r="I13" s="1"/>
  <c r="F51"/>
  <c r="F40"/>
  <c r="I40" s="1"/>
  <c r="F42"/>
  <c r="F43"/>
  <c r="I43" s="1"/>
  <c r="F20"/>
  <c r="I20" s="1"/>
  <c r="F16"/>
  <c r="F38"/>
  <c r="F24"/>
  <c r="I24" s="1"/>
  <c r="F7"/>
  <c r="F50"/>
  <c r="F52"/>
  <c r="F31"/>
  <c r="I31" s="1"/>
  <c r="F36"/>
  <c r="I36"/>
  <c r="F14"/>
  <c r="F17"/>
  <c r="I17" s="1"/>
  <c r="G10"/>
  <c r="I10" s="1"/>
  <c r="F22"/>
  <c r="F56"/>
  <c r="F44"/>
  <c r="I44" s="1"/>
  <c r="G8"/>
  <c r="F39"/>
  <c r="F49"/>
  <c r="F33"/>
  <c r="F41"/>
  <c r="F54"/>
  <c r="I54" s="1"/>
  <c r="F5"/>
  <c r="F15"/>
  <c r="F23"/>
  <c r="I23" s="1"/>
  <c r="F35"/>
  <c r="F18"/>
  <c r="F25"/>
  <c r="F37"/>
  <c r="F19"/>
  <c r="F32"/>
  <c r="I32" s="1"/>
  <c r="G6"/>
  <c r="G55"/>
  <c r="I55" s="1"/>
  <c r="F57"/>
  <c r="F30"/>
  <c r="I30" s="1"/>
  <c r="F12"/>
  <c r="F9"/>
  <c r="F11"/>
  <c r="F45"/>
  <c r="I45" s="1"/>
  <c r="F21"/>
  <c r="I21" s="1"/>
  <c r="F48"/>
  <c r="I48" s="1"/>
  <c r="F4"/>
  <c r="F28"/>
  <c r="I28" s="1"/>
  <c r="F6"/>
  <c r="I6" s="1"/>
  <c r="F29"/>
  <c r="I4" l="1"/>
  <c r="I57"/>
  <c r="I19"/>
  <c r="I26"/>
  <c r="I33"/>
  <c r="I35"/>
  <c r="I56"/>
  <c r="I41"/>
  <c r="I50"/>
  <c r="I9"/>
  <c r="I7"/>
  <c r="I58"/>
  <c r="I15"/>
  <c r="I38"/>
  <c r="I27"/>
  <c r="I5"/>
  <c r="I8"/>
  <c r="I14"/>
  <c r="I29"/>
  <c r="I39"/>
  <c r="I16"/>
  <c r="I53"/>
  <c r="I52"/>
  <c r="I12"/>
  <c r="I46"/>
  <c r="I11"/>
  <c r="I25"/>
  <c r="I37"/>
  <c r="I22"/>
  <c r="I51"/>
  <c r="I18"/>
  <c r="I49"/>
  <c r="I42"/>
  <c r="J40" l="1"/>
  <c r="J46"/>
  <c r="J19"/>
  <c r="J24"/>
  <c r="J49"/>
  <c r="J12"/>
  <c r="J28"/>
  <c r="J30"/>
  <c r="J54"/>
  <c r="J45"/>
  <c r="J42"/>
  <c r="J22"/>
  <c r="J34"/>
  <c r="J7"/>
  <c r="J21"/>
  <c r="J20"/>
  <c r="J25"/>
  <c r="J52"/>
  <c r="J29"/>
  <c r="J27"/>
  <c r="J35"/>
  <c r="J11"/>
  <c r="J39"/>
  <c r="J43"/>
  <c r="J57"/>
  <c r="J37"/>
  <c r="J26"/>
  <c r="J50"/>
  <c r="J15"/>
  <c r="J56"/>
  <c r="J58"/>
  <c r="J31"/>
  <c r="J51"/>
  <c r="J13"/>
  <c r="J32"/>
  <c r="J6"/>
  <c r="J17"/>
  <c r="J18"/>
  <c r="J14"/>
  <c r="J53"/>
  <c r="J8"/>
  <c r="J44"/>
  <c r="J38"/>
  <c r="J41"/>
  <c r="J55"/>
  <c r="J16"/>
  <c r="J4"/>
  <c r="J47"/>
  <c r="J36"/>
  <c r="J23"/>
  <c r="J48"/>
  <c r="J33"/>
</calcChain>
</file>

<file path=xl/sharedStrings.xml><?xml version="1.0" encoding="utf-8"?>
<sst xmlns="http://schemas.openxmlformats.org/spreadsheetml/2006/main" count="309" uniqueCount="113">
  <si>
    <t>Hippie Chick</t>
  </si>
  <si>
    <t>David Gosch</t>
  </si>
  <si>
    <t>Maddy</t>
  </si>
  <si>
    <t>Tammy Pelton</t>
  </si>
  <si>
    <t>Simon Says</t>
  </si>
  <si>
    <t>Dog</t>
  </si>
  <si>
    <t>Handler</t>
  </si>
  <si>
    <t>Group</t>
  </si>
  <si>
    <t>Score</t>
  </si>
  <si>
    <t>Tennis Ball Catch</t>
  </si>
  <si>
    <t>Big Al</t>
  </si>
  <si>
    <t>Kate Gartley</t>
  </si>
  <si>
    <t>Little Alex</t>
  </si>
  <si>
    <t>Tonks</t>
  </si>
  <si>
    <t>Tara Bauer-Williamson</t>
  </si>
  <si>
    <t>Chicklet</t>
  </si>
  <si>
    <t>Frank Montgomery</t>
  </si>
  <si>
    <t>Pixie Chick</t>
  </si>
  <si>
    <t>Small=5</t>
  </si>
  <si>
    <t>Large=2</t>
  </si>
  <si>
    <t>Total</t>
  </si>
  <si>
    <t>Bentley</t>
  </si>
  <si>
    <t>Calc Points</t>
  </si>
  <si>
    <t>Ian Pelton</t>
  </si>
  <si>
    <t>Campbell</t>
  </si>
  <si>
    <t>Kora</t>
  </si>
  <si>
    <t>Criss Brown</t>
  </si>
  <si>
    <t>Zelda</t>
  </si>
  <si>
    <t>Katherine Ferger</t>
  </si>
  <si>
    <t>Tallulah</t>
  </si>
  <si>
    <t>Ralph</t>
  </si>
  <si>
    <t>Joyce Higgins</t>
  </si>
  <si>
    <t>Ammo</t>
  </si>
  <si>
    <t>Valerie Melia</t>
  </si>
  <si>
    <t>Frenzy</t>
  </si>
  <si>
    <t>Laura O'Neill</t>
  </si>
  <si>
    <t>Wick</t>
  </si>
  <si>
    <t>Jaydee</t>
  </si>
  <si>
    <t>Group Winner</t>
  </si>
  <si>
    <t>Place</t>
  </si>
  <si>
    <t>Blitz</t>
  </si>
  <si>
    <t>Frosty Paws Ice Cream Eating Contest</t>
  </si>
  <si>
    <t>Bo</t>
  </si>
  <si>
    <t>Rich Weiss</t>
  </si>
  <si>
    <t>Barbara Champaigne</t>
  </si>
  <si>
    <t>Kayley Luftig</t>
  </si>
  <si>
    <t>Jacob</t>
  </si>
  <si>
    <t>Ariane Bailey</t>
  </si>
  <si>
    <t>Secret</t>
  </si>
  <si>
    <t>Barb Black</t>
  </si>
  <si>
    <t>Susan Heckman</t>
  </si>
  <si>
    <t>Jennifer Bale-O'Connell</t>
  </si>
  <si>
    <t>Skye</t>
  </si>
  <si>
    <t>Whit</t>
  </si>
  <si>
    <t>Sheba</t>
  </si>
  <si>
    <t>Louise Andrews</t>
  </si>
  <si>
    <t>Ripley</t>
  </si>
  <si>
    <t>Laura Campbell</t>
  </si>
  <si>
    <t>Trixie</t>
  </si>
  <si>
    <t>Gracie</t>
  </si>
  <si>
    <t>Jessica Davis</t>
  </si>
  <si>
    <t>Karma</t>
  </si>
  <si>
    <t>Gordon Cheung</t>
  </si>
  <si>
    <t>Surge</t>
  </si>
  <si>
    <t>Deborah Mardin</t>
  </si>
  <si>
    <t>Cody</t>
  </si>
  <si>
    <t>Mary Beggs</t>
  </si>
  <si>
    <t>Cane</t>
  </si>
  <si>
    <t>Sharpie</t>
  </si>
  <si>
    <t>Margie Fluke</t>
  </si>
  <si>
    <t>Nifty</t>
  </si>
  <si>
    <t>Sarah Todd</t>
  </si>
  <si>
    <t>Deb Weikel</t>
  </si>
  <si>
    <t>Darla</t>
  </si>
  <si>
    <t>Cider</t>
  </si>
  <si>
    <t>Sawyer</t>
  </si>
  <si>
    <t>Kenna</t>
  </si>
  <si>
    <t>Shade</t>
  </si>
  <si>
    <t>Molly</t>
  </si>
  <si>
    <t>Tango</t>
  </si>
  <si>
    <t>Lucy</t>
  </si>
  <si>
    <t>Buddy</t>
  </si>
  <si>
    <t>Java</t>
  </si>
  <si>
    <t>First Name</t>
  </si>
  <si>
    <t>Last Name</t>
  </si>
  <si>
    <t>Name Len</t>
  </si>
  <si>
    <t>Space #</t>
  </si>
  <si>
    <t>Macy</t>
  </si>
  <si>
    <t>KellyBelle</t>
  </si>
  <si>
    <t>Ringo</t>
  </si>
  <si>
    <t>Anneliese Johnson</t>
  </si>
  <si>
    <t>Amber</t>
  </si>
  <si>
    <t>ZaSu</t>
  </si>
  <si>
    <t>Otis</t>
  </si>
  <si>
    <t>Jack</t>
  </si>
  <si>
    <t>Kate Viles</t>
  </si>
  <si>
    <t>Melody Scott</t>
  </si>
  <si>
    <t>Surf's Up</t>
  </si>
  <si>
    <t>Tennis Ball Bob/ Retrieval</t>
  </si>
  <si>
    <t>Red = -5</t>
  </si>
  <si>
    <t>Drizzle</t>
  </si>
  <si>
    <t>Brew</t>
  </si>
  <si>
    <t>Carol MacLeod</t>
  </si>
  <si>
    <t>Scout</t>
  </si>
  <si>
    <t>Nathalie Labelle</t>
  </si>
  <si>
    <t>Bekka</t>
  </si>
  <si>
    <t>Skonsa</t>
  </si>
  <si>
    <t>Mavze</t>
  </si>
  <si>
    <t>Tuesday</t>
  </si>
  <si>
    <t>Dan Huebner</t>
  </si>
  <si>
    <t>Strider</t>
  </si>
  <si>
    <t>Alfie</t>
  </si>
  <si>
    <t>Frank Kerschner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</si>
</sst>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1" fillId="0" borderId="1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8" xfId="0" applyFill="1" applyBorder="1"/>
    <xf numFmtId="0" fontId="0" fillId="0" borderId="6" xfId="0" applyFill="1" applyBorder="1"/>
    <xf numFmtId="0" fontId="1" fillId="0" borderId="6" xfId="0" applyFont="1" applyBorder="1" applyAlignment="1">
      <alignment horizontal="center" wrapText="1"/>
    </xf>
    <xf numFmtId="0" fontId="0" fillId="0" borderId="9" xfId="0" applyFill="1" applyBorder="1"/>
    <xf numFmtId="0" fontId="0" fillId="0" borderId="0" xfId="0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sqref="A1:E8"/>
    </sheetView>
  </sheetViews>
  <sheetFormatPr defaultRowHeight="15.5"/>
  <cols>
    <col min="1" max="1" width="11" style="2" bestFit="1" customWidth="1"/>
    <col min="2" max="2" width="20.1640625" style="2" bestFit="1" customWidth="1"/>
    <col min="3" max="3" width="6" style="2" bestFit="1" customWidth="1"/>
    <col min="4" max="4" width="7" bestFit="1" customWidth="1"/>
    <col min="5" max="5" width="5.1640625" bestFit="1" customWidth="1"/>
  </cols>
  <sheetData>
    <row r="1" spans="1:5" ht="18.5">
      <c r="A1" s="13" t="s">
        <v>4</v>
      </c>
      <c r="B1" s="3"/>
      <c r="C1" s="3"/>
      <c r="D1" s="3"/>
      <c r="E1" s="3"/>
    </row>
    <row r="3" spans="1:5" ht="31">
      <c r="A3" s="10" t="s">
        <v>5</v>
      </c>
      <c r="B3" s="10" t="s">
        <v>6</v>
      </c>
      <c r="C3" s="10" t="s">
        <v>7</v>
      </c>
      <c r="D3" s="15" t="s">
        <v>38</v>
      </c>
      <c r="E3" s="10" t="s">
        <v>39</v>
      </c>
    </row>
    <row r="4" spans="1:5">
      <c r="A4" s="9" t="s">
        <v>68</v>
      </c>
      <c r="B4" s="9" t="s">
        <v>69</v>
      </c>
      <c r="C4" s="16">
        <v>1</v>
      </c>
      <c r="D4" s="17">
        <v>1</v>
      </c>
      <c r="E4" s="17">
        <v>1</v>
      </c>
    </row>
    <row r="5" spans="1:5">
      <c r="A5" s="5" t="s">
        <v>76</v>
      </c>
      <c r="B5" s="5" t="s">
        <v>44</v>
      </c>
      <c r="C5" s="16">
        <v>3</v>
      </c>
      <c r="D5" s="17">
        <v>1</v>
      </c>
      <c r="E5" s="17">
        <v>2</v>
      </c>
    </row>
    <row r="6" spans="1:5">
      <c r="A6" s="4" t="s">
        <v>82</v>
      </c>
      <c r="B6" s="5" t="s">
        <v>14</v>
      </c>
      <c r="C6" s="16">
        <v>3</v>
      </c>
      <c r="D6" s="17">
        <v>1</v>
      </c>
      <c r="E6" s="17">
        <v>3</v>
      </c>
    </row>
    <row r="7" spans="1:5">
      <c r="A7" s="4" t="s">
        <v>17</v>
      </c>
      <c r="B7" s="5" t="s">
        <v>16</v>
      </c>
      <c r="C7" s="16">
        <v>2</v>
      </c>
      <c r="D7" s="17">
        <v>1</v>
      </c>
      <c r="E7" s="17">
        <v>4</v>
      </c>
    </row>
    <row r="8" spans="1:5">
      <c r="A8" s="5" t="s">
        <v>54</v>
      </c>
      <c r="B8" s="5" t="s">
        <v>55</v>
      </c>
      <c r="C8" s="16">
        <v>1</v>
      </c>
      <c r="D8" s="17">
        <v>2</v>
      </c>
      <c r="E8" s="17">
        <v>5</v>
      </c>
    </row>
    <row r="9" spans="1:5">
      <c r="A9" s="5" t="s">
        <v>25</v>
      </c>
      <c r="B9" s="5" t="s">
        <v>26</v>
      </c>
      <c r="C9" s="16">
        <v>1</v>
      </c>
      <c r="D9" s="17"/>
      <c r="E9" s="17"/>
    </row>
    <row r="10" spans="1:5">
      <c r="A10" s="5" t="s">
        <v>61</v>
      </c>
      <c r="B10" s="5" t="s">
        <v>62</v>
      </c>
      <c r="C10" s="16">
        <v>1</v>
      </c>
      <c r="D10" s="17"/>
      <c r="E10" s="17"/>
    </row>
    <row r="11" spans="1:5">
      <c r="A11" s="5" t="s">
        <v>87</v>
      </c>
      <c r="B11" s="5" t="s">
        <v>50</v>
      </c>
      <c r="C11" s="16">
        <v>1</v>
      </c>
      <c r="D11" s="17"/>
      <c r="E11" s="17"/>
    </row>
    <row r="12" spans="1:5">
      <c r="A12" s="4" t="s">
        <v>89</v>
      </c>
      <c r="B12" s="5" t="s">
        <v>90</v>
      </c>
      <c r="C12" s="16">
        <v>1</v>
      </c>
      <c r="D12" s="17"/>
      <c r="E12" s="17"/>
    </row>
    <row r="13" spans="1:5">
      <c r="A13" s="4" t="s">
        <v>32</v>
      </c>
      <c r="B13" s="5" t="s">
        <v>33</v>
      </c>
      <c r="C13" s="16">
        <v>1</v>
      </c>
      <c r="D13" s="17"/>
      <c r="E13" s="17"/>
    </row>
    <row r="14" spans="1:5">
      <c r="A14" s="5" t="s">
        <v>2</v>
      </c>
      <c r="B14" s="5" t="s">
        <v>3</v>
      </c>
      <c r="C14" s="16">
        <v>1</v>
      </c>
      <c r="D14" s="17"/>
      <c r="E14" s="17"/>
    </row>
    <row r="15" spans="1:5">
      <c r="A15" s="5" t="s">
        <v>92</v>
      </c>
      <c r="B15" s="5" t="s">
        <v>71</v>
      </c>
      <c r="C15" s="16">
        <v>1</v>
      </c>
      <c r="D15" s="17"/>
      <c r="E15" s="17"/>
    </row>
    <row r="16" spans="1:5">
      <c r="A16" s="5" t="s">
        <v>46</v>
      </c>
      <c r="B16" s="5" t="s">
        <v>47</v>
      </c>
      <c r="C16" s="16">
        <v>2</v>
      </c>
      <c r="D16" s="17"/>
      <c r="E16" s="17"/>
    </row>
    <row r="17" spans="1:5">
      <c r="A17" s="5" t="s">
        <v>65</v>
      </c>
      <c r="B17" s="5" t="s">
        <v>66</v>
      </c>
      <c r="C17" s="16">
        <v>2</v>
      </c>
      <c r="D17" s="17"/>
      <c r="E17" s="17"/>
    </row>
    <row r="18" spans="1:5">
      <c r="A18" s="5" t="s">
        <v>56</v>
      </c>
      <c r="B18" s="5" t="s">
        <v>57</v>
      </c>
      <c r="C18" s="16">
        <v>2</v>
      </c>
      <c r="D18" s="17"/>
      <c r="E18" s="17"/>
    </row>
    <row r="19" spans="1:5">
      <c r="A19" s="5" t="s">
        <v>59</v>
      </c>
      <c r="B19" s="5" t="s">
        <v>60</v>
      </c>
      <c r="C19" s="16">
        <v>2</v>
      </c>
      <c r="D19" s="17"/>
      <c r="E19" s="17"/>
    </row>
    <row r="20" spans="1:5">
      <c r="A20" s="5" t="s">
        <v>10</v>
      </c>
      <c r="B20" s="5" t="s">
        <v>11</v>
      </c>
      <c r="C20" s="16">
        <v>2</v>
      </c>
      <c r="D20" s="17"/>
      <c r="E20" s="17"/>
    </row>
    <row r="21" spans="1:5">
      <c r="A21" s="5" t="s">
        <v>88</v>
      </c>
      <c r="B21" s="5" t="s">
        <v>109</v>
      </c>
      <c r="C21" s="16">
        <v>2</v>
      </c>
      <c r="D21" s="17"/>
      <c r="E21" s="17"/>
    </row>
    <row r="22" spans="1:5">
      <c r="A22" s="5" t="s">
        <v>75</v>
      </c>
      <c r="B22" s="5" t="s">
        <v>45</v>
      </c>
      <c r="C22" s="16">
        <v>2</v>
      </c>
      <c r="D22" s="17"/>
      <c r="E22" s="17"/>
    </row>
    <row r="23" spans="1:5">
      <c r="A23" s="5" t="s">
        <v>97</v>
      </c>
      <c r="B23" s="5" t="s">
        <v>96</v>
      </c>
      <c r="C23" s="16">
        <v>2</v>
      </c>
      <c r="D23" s="17"/>
      <c r="E23" s="17"/>
    </row>
    <row r="24" spans="1:5">
      <c r="A24" s="4" t="s">
        <v>93</v>
      </c>
      <c r="B24" s="5" t="s">
        <v>95</v>
      </c>
      <c r="C24" s="16">
        <v>2</v>
      </c>
      <c r="D24" s="17"/>
      <c r="E24" s="17"/>
    </row>
    <row r="25" spans="1:5">
      <c r="A25" s="5" t="s">
        <v>79</v>
      </c>
      <c r="B25" s="5" t="s">
        <v>51</v>
      </c>
      <c r="C25" s="16">
        <v>3</v>
      </c>
      <c r="D25" s="17"/>
      <c r="E25" s="17"/>
    </row>
    <row r="26" spans="1:5">
      <c r="A26" s="5" t="s">
        <v>53</v>
      </c>
      <c r="B26" s="5" t="s">
        <v>49</v>
      </c>
      <c r="C26" s="16">
        <v>3</v>
      </c>
      <c r="D26" s="17"/>
      <c r="E26" s="17"/>
    </row>
    <row r="27" spans="1:5">
      <c r="A27" s="5" t="s">
        <v>27</v>
      </c>
      <c r="B27" s="5" t="s">
        <v>28</v>
      </c>
      <c r="C27" s="16">
        <v>3</v>
      </c>
      <c r="D27" s="17"/>
      <c r="E27" s="17"/>
    </row>
    <row r="28" spans="1:5">
      <c r="A28" s="5" t="s">
        <v>0</v>
      </c>
      <c r="B28" s="5" t="s">
        <v>1</v>
      </c>
      <c r="C28" s="16">
        <v>3</v>
      </c>
      <c r="D28" s="17"/>
      <c r="E28" s="17"/>
    </row>
    <row r="29" spans="1:5">
      <c r="A29" s="24" t="s">
        <v>30</v>
      </c>
      <c r="B29" s="21" t="s">
        <v>31</v>
      </c>
      <c r="C29" s="16">
        <v>3</v>
      </c>
      <c r="D29" s="17"/>
      <c r="E29" s="17"/>
    </row>
    <row r="30" spans="1:5">
      <c r="A30" s="22" t="s">
        <v>63</v>
      </c>
      <c r="B30" s="21" t="s">
        <v>64</v>
      </c>
      <c r="C30" s="16">
        <v>3</v>
      </c>
      <c r="D30" s="17"/>
      <c r="E30" s="17"/>
    </row>
    <row r="31" spans="1:5">
      <c r="A31" s="5" t="s">
        <v>36</v>
      </c>
      <c r="B31" s="21" t="s">
        <v>35</v>
      </c>
      <c r="C31" s="16">
        <v>3</v>
      </c>
      <c r="D31" s="17"/>
      <c r="E31" s="17"/>
    </row>
    <row r="32" spans="1:5">
      <c r="A32" s="9" t="s">
        <v>70</v>
      </c>
      <c r="B32" s="21" t="s">
        <v>71</v>
      </c>
      <c r="C32" s="16">
        <v>3</v>
      </c>
      <c r="D32" s="17"/>
      <c r="E32" s="17"/>
    </row>
    <row r="33" spans="1:5">
      <c r="A33" s="5" t="s">
        <v>80</v>
      </c>
      <c r="B33" s="21" t="s">
        <v>72</v>
      </c>
      <c r="C33" s="16">
        <v>3</v>
      </c>
      <c r="D33" s="17"/>
      <c r="E33" s="17"/>
    </row>
  </sheetData>
  <sortState ref="A4:E8">
    <sortCondition ref="E4:E8"/>
  </sortState>
  <printOptions horizontalCentered="1" gridLines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sqref="A1:J10"/>
    </sheetView>
  </sheetViews>
  <sheetFormatPr defaultRowHeight="15.5"/>
  <cols>
    <col min="1" max="1" width="13.25" bestFit="1" customWidth="1"/>
    <col min="2" max="2" width="20.1640625" bestFit="1" customWidth="1"/>
    <col min="3" max="3" width="7.33203125" customWidth="1"/>
    <col min="4" max="4" width="7.25" bestFit="1" customWidth="1"/>
    <col min="5" max="5" width="4.83203125" bestFit="1" customWidth="1"/>
    <col min="6" max="7" width="2.75" bestFit="1" customWidth="1"/>
    <col min="8" max="8" width="3.33203125" bestFit="1" customWidth="1"/>
    <col min="9" max="9" width="5" bestFit="1" customWidth="1"/>
    <col min="10" max="10" width="5.1640625" bestFit="1" customWidth="1"/>
    <col min="11" max="11" width="9.83203125" bestFit="1" customWidth="1"/>
    <col min="12" max="12" width="13.08203125" bestFit="1" customWidth="1"/>
  </cols>
  <sheetData>
    <row r="1" spans="1:14" ht="19" thickBot="1">
      <c r="A1" s="14" t="s">
        <v>98</v>
      </c>
      <c r="B1" s="1"/>
      <c r="C1" s="1"/>
      <c r="D1" s="1"/>
      <c r="E1" s="1"/>
      <c r="F1" s="1"/>
      <c r="G1" s="1"/>
      <c r="H1" s="1"/>
      <c r="I1" s="1"/>
      <c r="J1" s="1"/>
    </row>
    <row r="2" spans="1:14" ht="16" thickBot="1">
      <c r="C2" s="6" t="s">
        <v>8</v>
      </c>
      <c r="D2" s="7"/>
      <c r="E2" s="8"/>
      <c r="F2" s="6" t="s">
        <v>22</v>
      </c>
      <c r="G2" s="7"/>
      <c r="H2" s="7"/>
      <c r="I2" s="8"/>
    </row>
    <row r="3" spans="1:14" ht="31.5" thickBot="1">
      <c r="A3" s="11" t="s">
        <v>5</v>
      </c>
      <c r="B3" s="11" t="s">
        <v>6</v>
      </c>
      <c r="C3" s="12" t="s">
        <v>18</v>
      </c>
      <c r="D3" s="12" t="s">
        <v>19</v>
      </c>
      <c r="E3" s="26" t="s">
        <v>99</v>
      </c>
      <c r="F3" s="11">
        <v>5</v>
      </c>
      <c r="G3" s="11">
        <v>2</v>
      </c>
      <c r="H3" s="11">
        <v>-5</v>
      </c>
      <c r="I3" s="11" t="s">
        <v>20</v>
      </c>
      <c r="J3" s="12" t="s">
        <v>39</v>
      </c>
      <c r="K3" s="20" t="s">
        <v>83</v>
      </c>
      <c r="L3" s="20" t="s">
        <v>84</v>
      </c>
      <c r="M3" s="20" t="s">
        <v>85</v>
      </c>
      <c r="N3" s="20" t="s">
        <v>86</v>
      </c>
    </row>
    <row r="4" spans="1:14">
      <c r="A4" s="23" t="s">
        <v>53</v>
      </c>
      <c r="B4" s="9" t="s">
        <v>49</v>
      </c>
      <c r="C4" s="9">
        <v>0</v>
      </c>
      <c r="D4" s="9">
        <v>12</v>
      </c>
      <c r="E4" s="9">
        <v>0</v>
      </c>
      <c r="F4" s="9">
        <f>C4*$F$3</f>
        <v>0</v>
      </c>
      <c r="G4" s="9">
        <f>D4*$G$3</f>
        <v>24</v>
      </c>
      <c r="H4" s="9">
        <f>IF(E4="","",E4*$H$3)</f>
        <v>0</v>
      </c>
      <c r="I4" s="9">
        <f>SUM(F4:H4)</f>
        <v>24</v>
      </c>
      <c r="J4" s="5">
        <f>RANK(I4,$I$4:$I$58,0)</f>
        <v>1</v>
      </c>
      <c r="K4" t="str">
        <f>LEFT(B4,N4-1)</f>
        <v>Barb</v>
      </c>
      <c r="L4" t="str">
        <f>MID(B4,N4+1,M4-N4)</f>
        <v>Black</v>
      </c>
      <c r="M4">
        <f>LEN(B4)</f>
        <v>10</v>
      </c>
      <c r="N4">
        <f>FIND(" ",B4)</f>
        <v>5</v>
      </c>
    </row>
    <row r="5" spans="1:14">
      <c r="A5" s="4" t="s">
        <v>27</v>
      </c>
      <c r="B5" s="5" t="s">
        <v>28</v>
      </c>
      <c r="C5" s="5">
        <v>0</v>
      </c>
      <c r="D5" s="5">
        <v>12</v>
      </c>
      <c r="E5" s="5">
        <v>0</v>
      </c>
      <c r="F5" s="5">
        <f>C5*$F$3</f>
        <v>0</v>
      </c>
      <c r="G5" s="5">
        <f>D5*$G$3</f>
        <v>24</v>
      </c>
      <c r="H5" s="5">
        <f>IF(E5="","",E5*$H$3)</f>
        <v>0</v>
      </c>
      <c r="I5" s="5">
        <f>SUM(F5:H5)</f>
        <v>24</v>
      </c>
      <c r="J5" s="5">
        <v>2</v>
      </c>
      <c r="K5" t="str">
        <f>LEFT(B5,N5-1)</f>
        <v>Katherine</v>
      </c>
      <c r="L5" t="str">
        <f>MID(B5,N5+1,M5-N5)</f>
        <v>Ferger</v>
      </c>
      <c r="M5">
        <f>LEN(B5)</f>
        <v>16</v>
      </c>
      <c r="N5">
        <f>FIND(" ",B5)</f>
        <v>10</v>
      </c>
    </row>
    <row r="6" spans="1:14">
      <c r="A6" s="4" t="s">
        <v>68</v>
      </c>
      <c r="B6" s="5" t="s">
        <v>69</v>
      </c>
      <c r="C6" s="5">
        <v>1</v>
      </c>
      <c r="D6" s="5">
        <v>8</v>
      </c>
      <c r="E6" s="5">
        <v>0</v>
      </c>
      <c r="F6" s="5">
        <f>C6*$F$3</f>
        <v>5</v>
      </c>
      <c r="G6" s="5">
        <f>D6*$G$3</f>
        <v>16</v>
      </c>
      <c r="H6" s="5">
        <f>IF(E6="","",E6*$H$3)</f>
        <v>0</v>
      </c>
      <c r="I6" s="5">
        <f>SUM(F6:H6)</f>
        <v>21</v>
      </c>
      <c r="J6" s="5">
        <f>RANK(I6,$I$4:$I$58,0)</f>
        <v>3</v>
      </c>
      <c r="K6" t="str">
        <f>LEFT(B6,N6-1)</f>
        <v>Margie</v>
      </c>
      <c r="L6" t="str">
        <f>MID(B6,N6+1,M6-N6)</f>
        <v>Fluke</v>
      </c>
      <c r="M6">
        <f>LEN(B6)</f>
        <v>12</v>
      </c>
      <c r="N6">
        <f>FIND(" ",B6)</f>
        <v>7</v>
      </c>
    </row>
    <row r="7" spans="1:14">
      <c r="A7" s="4" t="s">
        <v>36</v>
      </c>
      <c r="B7" s="5" t="s">
        <v>35</v>
      </c>
      <c r="C7" s="5">
        <v>0</v>
      </c>
      <c r="D7" s="5">
        <v>10</v>
      </c>
      <c r="E7" s="5">
        <v>0</v>
      </c>
      <c r="F7" s="5">
        <f>C7*$F$3</f>
        <v>0</v>
      </c>
      <c r="G7" s="5">
        <f>D7*$G$3</f>
        <v>20</v>
      </c>
      <c r="H7" s="5">
        <f>IF(E7="","",E7*$H$3)</f>
        <v>0</v>
      </c>
      <c r="I7" s="5">
        <f>SUM(F7:H7)</f>
        <v>20</v>
      </c>
      <c r="J7" s="5">
        <f>RANK(I7,$I$4:$I$58,0)</f>
        <v>4</v>
      </c>
      <c r="K7" t="str">
        <f>LEFT(B7,N7-1)</f>
        <v>Laura</v>
      </c>
      <c r="L7" t="str">
        <f>MID(B7,N7+1,M7-N7)</f>
        <v>O'Neill</v>
      </c>
      <c r="M7">
        <f>LEN(B7)</f>
        <v>13</v>
      </c>
      <c r="N7">
        <f>FIND(" ",B7)</f>
        <v>6</v>
      </c>
    </row>
    <row r="8" spans="1:14">
      <c r="A8" s="4" t="s">
        <v>111</v>
      </c>
      <c r="B8" s="4" t="s">
        <v>112</v>
      </c>
      <c r="C8" s="5">
        <v>2</v>
      </c>
      <c r="D8" s="4">
        <v>3</v>
      </c>
      <c r="E8" s="4">
        <v>0</v>
      </c>
      <c r="F8" s="5">
        <f>C8*$F$3</f>
        <v>10</v>
      </c>
      <c r="G8" s="4">
        <f>D8*$G$3</f>
        <v>6</v>
      </c>
      <c r="H8" s="4">
        <f>IF(E8="","",E8*$H$3)</f>
        <v>0</v>
      </c>
      <c r="I8" s="5">
        <f>SUM(F8:H8)</f>
        <v>16</v>
      </c>
      <c r="J8" s="5">
        <f>RANK(I8,$I$4:$I$58,0)</f>
        <v>5</v>
      </c>
      <c r="K8" t="str">
        <f>LEFT(B8,N8-1)</f>
        <v>Frank</v>
      </c>
      <c r="L8" t="str">
        <f>MID(B8,N8+1,M8-N8)</f>
        <v>Kerschner</v>
      </c>
      <c r="M8">
        <f>LEN(B8)</f>
        <v>15</v>
      </c>
      <c r="N8">
        <f>FIND(" ",B8)</f>
        <v>6</v>
      </c>
    </row>
    <row r="9" spans="1:14">
      <c r="A9" s="4" t="s">
        <v>59</v>
      </c>
      <c r="B9" s="5" t="s">
        <v>60</v>
      </c>
      <c r="C9" s="5">
        <v>0</v>
      </c>
      <c r="D9" s="5">
        <v>8</v>
      </c>
      <c r="E9" s="5">
        <v>0</v>
      </c>
      <c r="F9" s="5">
        <f>C9*$F$3</f>
        <v>0</v>
      </c>
      <c r="G9" s="5">
        <f>D9*$G$3</f>
        <v>16</v>
      </c>
      <c r="H9" s="5">
        <f>IF(E9="","",E9*$H$3)</f>
        <v>0</v>
      </c>
      <c r="I9" s="5">
        <f>SUM(F9:H9)</f>
        <v>16</v>
      </c>
      <c r="J9" s="5">
        <v>6</v>
      </c>
      <c r="K9" t="str">
        <f>LEFT(B9,N9-1)</f>
        <v>Jessica</v>
      </c>
      <c r="L9" t="str">
        <f>MID(B9,N9+1,M9-N9)</f>
        <v>Davis</v>
      </c>
      <c r="M9">
        <f>LEN(B9)</f>
        <v>13</v>
      </c>
      <c r="N9">
        <f>FIND(" ",B9)</f>
        <v>8</v>
      </c>
    </row>
    <row r="10" spans="1:14">
      <c r="A10" s="4" t="s">
        <v>101</v>
      </c>
      <c r="B10" s="5" t="s">
        <v>102</v>
      </c>
      <c r="C10" s="5">
        <v>0</v>
      </c>
      <c r="D10" s="4">
        <v>8</v>
      </c>
      <c r="E10" s="4">
        <v>0</v>
      </c>
      <c r="F10" s="5">
        <f>C10*$F$3</f>
        <v>0</v>
      </c>
      <c r="G10" s="4">
        <f>D10*$G$3</f>
        <v>16</v>
      </c>
      <c r="H10" s="4">
        <f>IF(E10="","",E10*$H$3)</f>
        <v>0</v>
      </c>
      <c r="I10" s="5">
        <f>SUM(F10:H10)</f>
        <v>16</v>
      </c>
      <c r="J10" s="5">
        <v>6</v>
      </c>
      <c r="K10" s="28" t="str">
        <f>LEFT(B10,N10-1)</f>
        <v>Carol</v>
      </c>
      <c r="L10" t="str">
        <f>MID(B10,N10+1,M10-N10)</f>
        <v>MacLeod</v>
      </c>
      <c r="M10">
        <f>LEN(B10)</f>
        <v>13</v>
      </c>
      <c r="N10">
        <f>FIND(" ",B10)</f>
        <v>6</v>
      </c>
    </row>
    <row r="11" spans="1:14">
      <c r="A11" s="5" t="s">
        <v>54</v>
      </c>
      <c r="B11" s="5" t="s">
        <v>55</v>
      </c>
      <c r="C11" s="5">
        <v>0</v>
      </c>
      <c r="D11" s="5">
        <v>11</v>
      </c>
      <c r="E11" s="5">
        <v>2</v>
      </c>
      <c r="F11" s="5">
        <f>C11*$F$3</f>
        <v>0</v>
      </c>
      <c r="G11" s="5">
        <f>D11*$G$3</f>
        <v>22</v>
      </c>
      <c r="H11" s="5">
        <f>IF(E11="","",E11*$H$3)</f>
        <v>-10</v>
      </c>
      <c r="I11" s="5">
        <f>SUM(F11:H11)</f>
        <v>12</v>
      </c>
      <c r="J11" s="5">
        <f>RANK(I11,$I$4:$I$58,0)</f>
        <v>8</v>
      </c>
      <c r="K11" t="str">
        <f>LEFT(B11,N11-1)</f>
        <v>Louise</v>
      </c>
      <c r="L11" t="str">
        <f>MID(B11,N11+1,M11-N11)</f>
        <v>Andrews</v>
      </c>
      <c r="M11">
        <f>LEN(B11)</f>
        <v>14</v>
      </c>
      <c r="N11">
        <f>FIND(" ",B11)</f>
        <v>7</v>
      </c>
    </row>
    <row r="12" spans="1:14">
      <c r="A12" s="4" t="s">
        <v>56</v>
      </c>
      <c r="B12" s="5" t="s">
        <v>57</v>
      </c>
      <c r="C12" s="5">
        <v>2</v>
      </c>
      <c r="D12" s="5">
        <v>6</v>
      </c>
      <c r="E12" s="5">
        <v>2</v>
      </c>
      <c r="F12" s="5">
        <f>C12*$F$3</f>
        <v>10</v>
      </c>
      <c r="G12" s="5">
        <f>D12*$G$3</f>
        <v>12</v>
      </c>
      <c r="H12" s="5">
        <f>IF(E12="","",E12*$H$3)</f>
        <v>-10</v>
      </c>
      <c r="I12" s="5">
        <f>SUM(F12:H12)</f>
        <v>12</v>
      </c>
      <c r="J12" s="5">
        <f>RANK(I12,$I$4:$I$58,0)</f>
        <v>8</v>
      </c>
      <c r="K12" t="str">
        <f>LEFT(B12,N12-1)</f>
        <v>Laura</v>
      </c>
      <c r="L12" t="str">
        <f>MID(B12,N12+1,M12-N12)</f>
        <v>Campbell</v>
      </c>
      <c r="M12">
        <f>LEN(B12)</f>
        <v>14</v>
      </c>
      <c r="N12">
        <f>FIND(" ",B12)</f>
        <v>6</v>
      </c>
    </row>
    <row r="13" spans="1:14">
      <c r="A13" s="4" t="s">
        <v>32</v>
      </c>
      <c r="B13" s="5" t="s">
        <v>33</v>
      </c>
      <c r="C13" s="5">
        <v>0</v>
      </c>
      <c r="D13" s="5">
        <v>6</v>
      </c>
      <c r="E13" s="5">
        <v>0</v>
      </c>
      <c r="F13" s="5">
        <f>C13*$F$3</f>
        <v>0</v>
      </c>
      <c r="G13" s="5">
        <f>D13*$G$3</f>
        <v>12</v>
      </c>
      <c r="H13" s="5">
        <f>IF(E13="","",E13*$H$3)</f>
        <v>0</v>
      </c>
      <c r="I13" s="5">
        <f>SUM(F13:H13)</f>
        <v>12</v>
      </c>
      <c r="J13" s="5">
        <f>RANK(I13,$I$4:$I$58,0)</f>
        <v>8</v>
      </c>
      <c r="K13" t="str">
        <f>LEFT(B13,N13-1)</f>
        <v>Valerie</v>
      </c>
      <c r="L13" t="str">
        <f>MID(B13,N13+1,M13-N13)</f>
        <v>Melia</v>
      </c>
      <c r="M13">
        <f>LEN(B13)</f>
        <v>13</v>
      </c>
      <c r="N13">
        <f>FIND(" ",B13)</f>
        <v>8</v>
      </c>
    </row>
    <row r="14" spans="1:14">
      <c r="A14" s="4" t="s">
        <v>13</v>
      </c>
      <c r="B14" s="5" t="s">
        <v>11</v>
      </c>
      <c r="C14" s="5">
        <v>1</v>
      </c>
      <c r="D14" s="5">
        <v>3</v>
      </c>
      <c r="E14" s="5">
        <v>0</v>
      </c>
      <c r="F14" s="5">
        <f>C14*$F$3</f>
        <v>5</v>
      </c>
      <c r="G14" s="5">
        <f>D14*$G$3</f>
        <v>6</v>
      </c>
      <c r="H14" s="5">
        <f>IF(E14="","",E14*$H$3)</f>
        <v>0</v>
      </c>
      <c r="I14" s="5">
        <f>SUM(F14:H14)</f>
        <v>11</v>
      </c>
      <c r="J14" s="5">
        <f>RANK(I14,$I$4:$I$58,0)</f>
        <v>11</v>
      </c>
      <c r="K14" t="str">
        <f>LEFT(B14,N14-1)</f>
        <v>Kate</v>
      </c>
      <c r="L14" t="str">
        <f>MID(B14,N14+1,M14-N14)</f>
        <v>Gartley</v>
      </c>
      <c r="M14">
        <f>LEN(B14)</f>
        <v>12</v>
      </c>
      <c r="N14">
        <f>FIND(" ",B14)</f>
        <v>5</v>
      </c>
    </row>
    <row r="15" spans="1:14">
      <c r="A15" s="4" t="s">
        <v>75</v>
      </c>
      <c r="B15" s="5" t="s">
        <v>45</v>
      </c>
      <c r="C15" s="5">
        <v>1</v>
      </c>
      <c r="D15" s="5">
        <v>3</v>
      </c>
      <c r="E15" s="5">
        <v>0</v>
      </c>
      <c r="F15" s="5">
        <f>C15*$F$3</f>
        <v>5</v>
      </c>
      <c r="G15" s="5">
        <f>D15*$G$3</f>
        <v>6</v>
      </c>
      <c r="H15" s="5">
        <f>IF(E15="","",E15*$H$3)</f>
        <v>0</v>
      </c>
      <c r="I15" s="5">
        <f>SUM(F15:H15)</f>
        <v>11</v>
      </c>
      <c r="J15" s="5">
        <f>RANK(I15,$I$4:$I$58,0)</f>
        <v>11</v>
      </c>
      <c r="K15" t="str">
        <f>LEFT(B15,N15-1)</f>
        <v>Kayley</v>
      </c>
      <c r="L15" t="str">
        <f>MID(B15,N15+1,M15-N15)</f>
        <v>Luftig</v>
      </c>
      <c r="M15">
        <f>LEN(B15)</f>
        <v>13</v>
      </c>
      <c r="N15">
        <f>FIND(" ",B15)</f>
        <v>7</v>
      </c>
    </row>
    <row r="16" spans="1:14">
      <c r="A16" s="4" t="s">
        <v>81</v>
      </c>
      <c r="B16" s="5" t="s">
        <v>11</v>
      </c>
      <c r="C16" s="5">
        <v>0</v>
      </c>
      <c r="D16" s="5">
        <v>5</v>
      </c>
      <c r="E16" s="5">
        <v>0</v>
      </c>
      <c r="F16" s="5">
        <f>C16*$F$3</f>
        <v>0</v>
      </c>
      <c r="G16" s="5">
        <f>D16*$G$3</f>
        <v>10</v>
      </c>
      <c r="H16" s="5">
        <f>IF(E16="","",E16*$H$3)</f>
        <v>0</v>
      </c>
      <c r="I16" s="5">
        <f>SUM(F16:H16)</f>
        <v>10</v>
      </c>
      <c r="J16" s="5">
        <f>RANK(I16,$I$4:$I$58,0)</f>
        <v>13</v>
      </c>
      <c r="K16" t="str">
        <f>LEFT(B16,N16-1)</f>
        <v>Kate</v>
      </c>
      <c r="L16" t="str">
        <f>MID(B16,N16+1,M16-N16)</f>
        <v>Gartley</v>
      </c>
      <c r="M16">
        <f>LEN(B16)</f>
        <v>12</v>
      </c>
      <c r="N16">
        <f>FIND(" ",B16)</f>
        <v>5</v>
      </c>
    </row>
    <row r="17" spans="1:14">
      <c r="A17" s="4" t="s">
        <v>15</v>
      </c>
      <c r="B17" s="5" t="s">
        <v>16</v>
      </c>
      <c r="C17" s="5">
        <v>0</v>
      </c>
      <c r="D17" s="5">
        <v>7</v>
      </c>
      <c r="E17" s="5">
        <v>1</v>
      </c>
      <c r="F17" s="5">
        <f>C17*$F$3</f>
        <v>0</v>
      </c>
      <c r="G17" s="5">
        <f>D17*$G$3</f>
        <v>14</v>
      </c>
      <c r="H17" s="5">
        <f>IF(E17="","",E17*$H$3)</f>
        <v>-5</v>
      </c>
      <c r="I17" s="5">
        <f>SUM(F17:H17)</f>
        <v>9</v>
      </c>
      <c r="J17" s="5">
        <f>RANK(I17,$I$4:$I$58,0)</f>
        <v>14</v>
      </c>
      <c r="K17" t="str">
        <f>LEFT(B17,N17-1)</f>
        <v>Frank</v>
      </c>
      <c r="L17" t="str">
        <f>MID(B17,N17+1,M17-N17)</f>
        <v>Montgomery</v>
      </c>
      <c r="M17">
        <f>LEN(B17)</f>
        <v>16</v>
      </c>
      <c r="N17">
        <f>FIND(" ",B17)</f>
        <v>6</v>
      </c>
    </row>
    <row r="18" spans="1:14">
      <c r="A18" s="4" t="s">
        <v>105</v>
      </c>
      <c r="B18" s="5" t="s">
        <v>104</v>
      </c>
      <c r="C18" s="5">
        <v>0</v>
      </c>
      <c r="D18" s="5">
        <v>4</v>
      </c>
      <c r="E18" s="5">
        <v>0</v>
      </c>
      <c r="F18" s="5">
        <f>C18*$F$3</f>
        <v>0</v>
      </c>
      <c r="G18" s="5">
        <f>D18*$G$3</f>
        <v>8</v>
      </c>
      <c r="H18" s="5">
        <f>IF(E18="","",E18*$H$3)</f>
        <v>0</v>
      </c>
      <c r="I18" s="5">
        <f>SUM(F18:H18)</f>
        <v>8</v>
      </c>
      <c r="J18" s="5">
        <f>RANK(I18,$I$4:$I$58,0)</f>
        <v>15</v>
      </c>
      <c r="K18" t="str">
        <f>LEFT(B18,N18-1)</f>
        <v>Nathalie</v>
      </c>
      <c r="L18" t="str">
        <f>MID(B18,N18+1,M18-N18)</f>
        <v>Labelle</v>
      </c>
      <c r="M18">
        <f>LEN(B18)</f>
        <v>16</v>
      </c>
      <c r="N18">
        <f>FIND(" ",B18)</f>
        <v>9</v>
      </c>
    </row>
    <row r="19" spans="1:14">
      <c r="A19" s="4" t="s">
        <v>10</v>
      </c>
      <c r="B19" s="5" t="s">
        <v>11</v>
      </c>
      <c r="C19" s="5">
        <v>0</v>
      </c>
      <c r="D19" s="5">
        <v>3</v>
      </c>
      <c r="E19" s="5">
        <v>0</v>
      </c>
      <c r="F19" s="5">
        <f>C19*$F$3</f>
        <v>0</v>
      </c>
      <c r="G19" s="5">
        <f>D19*$G$3</f>
        <v>6</v>
      </c>
      <c r="H19" s="5">
        <f>IF(E19="","",E19*$H$3)</f>
        <v>0</v>
      </c>
      <c r="I19" s="5">
        <f>SUM(F19:H19)</f>
        <v>6</v>
      </c>
      <c r="J19" s="5">
        <f>RANK(I19,$I$4:$I$58,0)</f>
        <v>16</v>
      </c>
      <c r="K19" t="str">
        <f>LEFT(B19,N19-1)</f>
        <v>Kate</v>
      </c>
      <c r="L19" t="str">
        <f>MID(B19,N19+1,M19-N19)</f>
        <v>Gartley</v>
      </c>
      <c r="M19">
        <f>LEN(B19)</f>
        <v>12</v>
      </c>
      <c r="N19">
        <f>FIND(" ",B19)</f>
        <v>5</v>
      </c>
    </row>
    <row r="20" spans="1:14">
      <c r="A20" s="4" t="s">
        <v>77</v>
      </c>
      <c r="B20" s="5" t="s">
        <v>31</v>
      </c>
      <c r="C20" s="5">
        <v>1</v>
      </c>
      <c r="D20" s="5">
        <v>3</v>
      </c>
      <c r="E20" s="5">
        <v>1</v>
      </c>
      <c r="F20" s="5">
        <f>C20*$F$3</f>
        <v>5</v>
      </c>
      <c r="G20" s="5">
        <f>D20*$G$3</f>
        <v>6</v>
      </c>
      <c r="H20" s="5">
        <f>IF(E20="","",E20*$H$3)</f>
        <v>-5</v>
      </c>
      <c r="I20" s="5">
        <f>SUM(F20:H20)</f>
        <v>6</v>
      </c>
      <c r="J20" s="5">
        <f>RANK(I20,$I$4:$I$58,0)</f>
        <v>16</v>
      </c>
      <c r="K20" t="str">
        <f>LEFT(B20,N20-1)</f>
        <v>Joyce</v>
      </c>
      <c r="L20" t="str">
        <f>MID(B20,N20+1,M20-N20)</f>
        <v>Higgins</v>
      </c>
      <c r="M20">
        <f>LEN(B20)</f>
        <v>13</v>
      </c>
      <c r="N20">
        <f>FIND(" ",B20)</f>
        <v>6</v>
      </c>
    </row>
    <row r="21" spans="1:14">
      <c r="A21" s="4" t="s">
        <v>52</v>
      </c>
      <c r="B21" s="5" t="s">
        <v>47</v>
      </c>
      <c r="C21" s="5">
        <v>1</v>
      </c>
      <c r="D21" s="5">
        <v>0</v>
      </c>
      <c r="E21" s="5">
        <v>0</v>
      </c>
      <c r="F21" s="5">
        <f>C21*$F$3</f>
        <v>5</v>
      </c>
      <c r="G21" s="5">
        <f>D21*$G$3</f>
        <v>0</v>
      </c>
      <c r="H21" s="5">
        <f>IF(E21="","",E21*$H$3)</f>
        <v>0</v>
      </c>
      <c r="I21" s="5">
        <f>SUM(F21:H21)</f>
        <v>5</v>
      </c>
      <c r="J21" s="5">
        <f>RANK(I21,$I$4:$I$58,0)</f>
        <v>18</v>
      </c>
      <c r="K21" t="str">
        <f>LEFT(B21,N21-1)</f>
        <v>Ariane</v>
      </c>
      <c r="L21" t="str">
        <f>MID(B21,N21+1,M21-N21)</f>
        <v>Bailey</v>
      </c>
      <c r="M21">
        <f>LEN(B21)</f>
        <v>13</v>
      </c>
      <c r="N21">
        <f>FIND(" ",B21)</f>
        <v>7</v>
      </c>
    </row>
    <row r="22" spans="1:14">
      <c r="A22" s="4" t="s">
        <v>48</v>
      </c>
      <c r="B22" s="5" t="s">
        <v>49</v>
      </c>
      <c r="C22" s="5">
        <v>1</v>
      </c>
      <c r="D22" s="5">
        <v>5</v>
      </c>
      <c r="E22" s="5">
        <v>2</v>
      </c>
      <c r="F22" s="5">
        <f>C22*$F$3</f>
        <v>5</v>
      </c>
      <c r="G22" s="5">
        <f>D22*$G$3</f>
        <v>10</v>
      </c>
      <c r="H22" s="5">
        <f>IF(E22="","",E22*$H$3)</f>
        <v>-10</v>
      </c>
      <c r="I22" s="5">
        <f>SUM(F22:H22)</f>
        <v>5</v>
      </c>
      <c r="J22" s="5">
        <f>RANK(I22,$I$4:$I$58,0)</f>
        <v>18</v>
      </c>
      <c r="K22" t="str">
        <f>LEFT(B22,N22-1)</f>
        <v>Barb</v>
      </c>
      <c r="L22" t="str">
        <f>MID(B22,N22+1,M22-N22)</f>
        <v>Black</v>
      </c>
      <c r="M22">
        <f>LEN(B22)</f>
        <v>10</v>
      </c>
      <c r="N22">
        <f>FIND(" ",B22)</f>
        <v>5</v>
      </c>
    </row>
    <row r="23" spans="1:14">
      <c r="A23" s="5" t="s">
        <v>107</v>
      </c>
      <c r="B23" s="5" t="s">
        <v>95</v>
      </c>
      <c r="C23" s="5">
        <v>1</v>
      </c>
      <c r="D23" s="5">
        <v>0</v>
      </c>
      <c r="E23" s="5">
        <v>0</v>
      </c>
      <c r="F23" s="5">
        <f>C23*$F$3</f>
        <v>5</v>
      </c>
      <c r="G23" s="5">
        <f>D23*$G$3</f>
        <v>0</v>
      </c>
      <c r="H23" s="5">
        <f>IF(E23="","",E23*$H$3)</f>
        <v>0</v>
      </c>
      <c r="I23" s="5">
        <f>SUM(F23:H23)</f>
        <v>5</v>
      </c>
      <c r="J23" s="5">
        <f>RANK(I23,$I$4:$I$58,0)</f>
        <v>18</v>
      </c>
      <c r="K23" t="str">
        <f>LEFT(B23,N23-1)</f>
        <v>Kate</v>
      </c>
      <c r="L23" t="str">
        <f>MID(B23,N23+1,M23-N23)</f>
        <v>Viles</v>
      </c>
      <c r="M23">
        <f>LEN(B23)</f>
        <v>10</v>
      </c>
      <c r="N23">
        <f>FIND(" ",B23)</f>
        <v>5</v>
      </c>
    </row>
    <row r="24" spans="1:14">
      <c r="A24" s="4" t="s">
        <v>76</v>
      </c>
      <c r="B24" s="5" t="s">
        <v>44</v>
      </c>
      <c r="C24" s="5">
        <v>0</v>
      </c>
      <c r="D24" s="5">
        <v>2</v>
      </c>
      <c r="E24" s="5">
        <v>0</v>
      </c>
      <c r="F24" s="5">
        <f>C24*$F$3</f>
        <v>0</v>
      </c>
      <c r="G24" s="5">
        <f>D24*$G$3</f>
        <v>4</v>
      </c>
      <c r="H24" s="5">
        <f>IF(E24="","",E24*$H$3)</f>
        <v>0</v>
      </c>
      <c r="I24" s="5">
        <f>SUM(F24:H24)</f>
        <v>4</v>
      </c>
      <c r="J24" s="5">
        <f>RANK(I24,$I$4:$I$58,0)</f>
        <v>21</v>
      </c>
      <c r="K24" t="str">
        <f>LEFT(B24,N24-1)</f>
        <v>Barbara</v>
      </c>
      <c r="L24" t="str">
        <f>MID(B24,N24+1,M24-N24)</f>
        <v>Champaigne</v>
      </c>
      <c r="M24">
        <f>LEN(B24)</f>
        <v>18</v>
      </c>
      <c r="N24">
        <f>FIND(" ",B24)</f>
        <v>8</v>
      </c>
    </row>
    <row r="25" spans="1:14">
      <c r="A25" s="4" t="s">
        <v>100</v>
      </c>
      <c r="B25" s="5" t="s">
        <v>69</v>
      </c>
      <c r="C25" s="5">
        <v>0</v>
      </c>
      <c r="D25" s="5">
        <v>2</v>
      </c>
      <c r="E25" s="5">
        <v>0</v>
      </c>
      <c r="F25" s="5">
        <f>C25*$F$3</f>
        <v>0</v>
      </c>
      <c r="G25" s="5">
        <f>D25*$G$3</f>
        <v>4</v>
      </c>
      <c r="H25" s="5">
        <f>IF(E25="","",E25*$H$3)</f>
        <v>0</v>
      </c>
      <c r="I25" s="5">
        <f>SUM(F25:H25)</f>
        <v>4</v>
      </c>
      <c r="J25" s="5">
        <f>RANK(I25,$I$4:$I$58,0)</f>
        <v>21</v>
      </c>
      <c r="K25" t="str">
        <f>LEFT(B25,N25-1)</f>
        <v>Margie</v>
      </c>
      <c r="L25" t="str">
        <f>MID(B25,N25+1,M25-N25)</f>
        <v>Fluke</v>
      </c>
      <c r="M25">
        <f>LEN(B25)</f>
        <v>12</v>
      </c>
      <c r="N25">
        <f>FIND(" ",B25)</f>
        <v>7</v>
      </c>
    </row>
    <row r="26" spans="1:14">
      <c r="A26" s="4" t="s">
        <v>89</v>
      </c>
      <c r="B26" s="5" t="s">
        <v>90</v>
      </c>
      <c r="C26" s="5">
        <v>1</v>
      </c>
      <c r="D26" s="5">
        <v>2</v>
      </c>
      <c r="E26" s="5">
        <v>1</v>
      </c>
      <c r="F26" s="5">
        <f>C26*$F$3</f>
        <v>5</v>
      </c>
      <c r="G26" s="5">
        <f>D26*$G$3</f>
        <v>4</v>
      </c>
      <c r="H26" s="5">
        <f>IF(E26="","",E26*$H$3)</f>
        <v>-5</v>
      </c>
      <c r="I26" s="5">
        <f>SUM(F26:H26)</f>
        <v>4</v>
      </c>
      <c r="J26" s="5">
        <f>RANK(I26,$I$4:$I$58,0)</f>
        <v>21</v>
      </c>
      <c r="K26" t="str">
        <f>LEFT(B26,N26-1)</f>
        <v>Anneliese</v>
      </c>
      <c r="L26" t="str">
        <f>MID(B26,N26+1,M26-N26)</f>
        <v>Johnson</v>
      </c>
      <c r="M26">
        <f>LEN(B26)</f>
        <v>17</v>
      </c>
      <c r="N26">
        <f>FIND(" ",B26)</f>
        <v>10</v>
      </c>
    </row>
    <row r="27" spans="1:14">
      <c r="A27" s="5" t="s">
        <v>80</v>
      </c>
      <c r="B27" s="5" t="s">
        <v>72</v>
      </c>
      <c r="C27" s="5">
        <v>0</v>
      </c>
      <c r="D27" s="5">
        <v>2</v>
      </c>
      <c r="E27" s="5">
        <v>0</v>
      </c>
      <c r="F27" s="5">
        <f>C27*$F$3</f>
        <v>0</v>
      </c>
      <c r="G27" s="5">
        <f>D27*$G$3</f>
        <v>4</v>
      </c>
      <c r="H27" s="5">
        <f>IF(E27="","",E27*$H$3)</f>
        <v>0</v>
      </c>
      <c r="I27" s="5">
        <f>SUM(F27:H27)</f>
        <v>4</v>
      </c>
      <c r="J27" s="5">
        <f>RANK(I27,$I$4:$I$58,0)</f>
        <v>21</v>
      </c>
      <c r="K27" t="str">
        <f>LEFT(B27,N27-1)</f>
        <v>Deb</v>
      </c>
      <c r="L27" t="str">
        <f>MID(B27,N27+1,M27-N27)</f>
        <v>Weikel</v>
      </c>
      <c r="M27">
        <f>LEN(B27)</f>
        <v>10</v>
      </c>
      <c r="N27">
        <f>FIND(" ",B27)</f>
        <v>4</v>
      </c>
    </row>
    <row r="28" spans="1:14">
      <c r="A28" s="4" t="s">
        <v>79</v>
      </c>
      <c r="B28" s="5" t="s">
        <v>51</v>
      </c>
      <c r="C28" s="5">
        <v>0</v>
      </c>
      <c r="D28" s="5">
        <v>4</v>
      </c>
      <c r="E28" s="5">
        <v>1</v>
      </c>
      <c r="F28" s="5">
        <f>C28*$F$3</f>
        <v>0</v>
      </c>
      <c r="G28" s="5">
        <f>D28*$G$3</f>
        <v>8</v>
      </c>
      <c r="H28" s="5">
        <f>IF(E28="","",E28*$H$3)</f>
        <v>-5</v>
      </c>
      <c r="I28" s="5">
        <f>SUM(F28:H28)</f>
        <v>3</v>
      </c>
      <c r="J28" s="5">
        <f>RANK(I28,$I$4:$I$58,0)</f>
        <v>25</v>
      </c>
      <c r="K28" t="str">
        <f>LEFT(B28,N28-1)</f>
        <v>Jennifer</v>
      </c>
      <c r="L28" t="str">
        <f>MID(B28,N28+1,M28-N28)</f>
        <v>Bale-O'Connell</v>
      </c>
      <c r="M28">
        <f>LEN(B28)</f>
        <v>23</v>
      </c>
      <c r="N28">
        <f>FIND(" ",B28)</f>
        <v>9</v>
      </c>
    </row>
    <row r="29" spans="1:14">
      <c r="A29" s="4" t="s">
        <v>12</v>
      </c>
      <c r="B29" s="5" t="s">
        <v>11</v>
      </c>
      <c r="C29" s="5">
        <v>0</v>
      </c>
      <c r="D29" s="5">
        <v>1</v>
      </c>
      <c r="E29" s="5">
        <v>0</v>
      </c>
      <c r="F29" s="5">
        <f>C29*$F$3</f>
        <v>0</v>
      </c>
      <c r="G29" s="5">
        <f>D29*$G$3</f>
        <v>2</v>
      </c>
      <c r="H29" s="5">
        <f>IF(E29="","",E29*$H$3)</f>
        <v>0</v>
      </c>
      <c r="I29" s="5">
        <f>SUM(F29:H29)</f>
        <v>2</v>
      </c>
      <c r="J29" s="5">
        <f>RANK(I29,$I$4:$I$58,0)</f>
        <v>26</v>
      </c>
      <c r="K29" t="str">
        <f>LEFT(B29,N29-1)</f>
        <v>Kate</v>
      </c>
      <c r="L29" t="str">
        <f>MID(B29,N29+1,M29-N29)</f>
        <v>Gartley</v>
      </c>
      <c r="M29">
        <f>LEN(B29)</f>
        <v>12</v>
      </c>
      <c r="N29">
        <f>FIND(" ",B29)</f>
        <v>5</v>
      </c>
    </row>
    <row r="30" spans="1:14">
      <c r="A30" s="4" t="s">
        <v>0</v>
      </c>
      <c r="B30" s="5" t="s">
        <v>1</v>
      </c>
      <c r="C30" s="5">
        <v>0</v>
      </c>
      <c r="D30" s="5">
        <v>1</v>
      </c>
      <c r="E30" s="5">
        <v>0</v>
      </c>
      <c r="F30" s="5">
        <f>C30*$F$3</f>
        <v>0</v>
      </c>
      <c r="G30" s="5">
        <f>D30*$G$3</f>
        <v>2</v>
      </c>
      <c r="H30" s="5">
        <f>IF(E30="","",E30*$H$3)</f>
        <v>0</v>
      </c>
      <c r="I30" s="5">
        <f>SUM(F30:H30)</f>
        <v>2</v>
      </c>
      <c r="J30" s="5">
        <f>RANK(I30,$I$4:$I$58,0)</f>
        <v>26</v>
      </c>
      <c r="K30" t="str">
        <f>LEFT(B30,N30-1)</f>
        <v>David</v>
      </c>
      <c r="L30" t="str">
        <f>MID(B30,N30+1,M30-N30)</f>
        <v>Gosch</v>
      </c>
      <c r="M30">
        <f>LEN(B30)</f>
        <v>11</v>
      </c>
      <c r="N30">
        <f>FIND(" ",B30)</f>
        <v>6</v>
      </c>
    </row>
    <row r="31" spans="1:14">
      <c r="A31" s="4" t="s">
        <v>63</v>
      </c>
      <c r="B31" s="5" t="s">
        <v>64</v>
      </c>
      <c r="C31" s="5">
        <v>0</v>
      </c>
      <c r="D31" s="5">
        <v>1</v>
      </c>
      <c r="E31" s="5">
        <v>0</v>
      </c>
      <c r="F31" s="5">
        <f>C31*$F$3</f>
        <v>0</v>
      </c>
      <c r="G31" s="5">
        <f>D31*$G$3</f>
        <v>2</v>
      </c>
      <c r="H31" s="5">
        <f>IF(E31="","",E31*$H$3)</f>
        <v>0</v>
      </c>
      <c r="I31" s="5">
        <f>SUM(F31:H31)</f>
        <v>2</v>
      </c>
      <c r="J31" s="5">
        <f>RANK(I31,$I$4:$I$58,0)</f>
        <v>26</v>
      </c>
      <c r="K31" t="str">
        <f>LEFT(B31,N31-1)</f>
        <v>Deborah</v>
      </c>
      <c r="L31" t="str">
        <f>MID(B31,N31+1,M31-N31)</f>
        <v>Mardin</v>
      </c>
      <c r="M31">
        <f>LEN(B31)</f>
        <v>14</v>
      </c>
      <c r="N31">
        <f>FIND(" ",B31)</f>
        <v>8</v>
      </c>
    </row>
    <row r="32" spans="1:14">
      <c r="A32" s="4" t="s">
        <v>21</v>
      </c>
      <c r="B32" s="5" t="s">
        <v>16</v>
      </c>
      <c r="C32" s="5">
        <v>0</v>
      </c>
      <c r="D32" s="5">
        <v>1</v>
      </c>
      <c r="E32" s="5">
        <v>0</v>
      </c>
      <c r="F32" s="5">
        <f>C32*$F$3</f>
        <v>0</v>
      </c>
      <c r="G32" s="5">
        <f>D32*$G$3</f>
        <v>2</v>
      </c>
      <c r="H32" s="5">
        <f>IF(E32="","",E32*$H$3)</f>
        <v>0</v>
      </c>
      <c r="I32" s="5">
        <f>SUM(F32:H32)</f>
        <v>2</v>
      </c>
      <c r="J32" s="5">
        <f>RANK(I32,$I$4:$I$58,0)</f>
        <v>26</v>
      </c>
      <c r="K32" t="str">
        <f>LEFT(B32,N32-1)</f>
        <v>Frank</v>
      </c>
      <c r="L32" t="str">
        <f>MID(B32,N32+1,M32-N32)</f>
        <v>Montgomery</v>
      </c>
      <c r="M32">
        <f>LEN(B32)</f>
        <v>16</v>
      </c>
      <c r="N32">
        <f>FIND(" ",B32)</f>
        <v>6</v>
      </c>
    </row>
    <row r="33" spans="1:14">
      <c r="A33" s="5" t="s">
        <v>46</v>
      </c>
      <c r="B33" s="5" t="s">
        <v>47</v>
      </c>
      <c r="C33" s="5">
        <v>0</v>
      </c>
      <c r="D33" s="5">
        <v>0</v>
      </c>
      <c r="E33" s="5">
        <v>0</v>
      </c>
      <c r="F33" s="5">
        <f>C33*$F$3</f>
        <v>0</v>
      </c>
      <c r="G33" s="5">
        <f>D33*$G$3</f>
        <v>0</v>
      </c>
      <c r="H33" s="5">
        <f>IF(E33="","",E33*$H$3)</f>
        <v>0</v>
      </c>
      <c r="I33" s="5">
        <f>SUM(F33:H33)</f>
        <v>0</v>
      </c>
      <c r="J33" s="5">
        <f>RANK(I33,$I$4:$I$58,0)</f>
        <v>30</v>
      </c>
      <c r="K33" t="str">
        <f>LEFT(B33,N33-1)</f>
        <v>Ariane</v>
      </c>
      <c r="L33" t="str">
        <f>MID(B33,N33+1,M33-N33)</f>
        <v>Bailey</v>
      </c>
      <c r="M33">
        <f>LEN(B33)</f>
        <v>13</v>
      </c>
      <c r="N33">
        <f>FIND(" ",B33)</f>
        <v>7</v>
      </c>
    </row>
    <row r="34" spans="1:14">
      <c r="A34" s="4" t="s">
        <v>58</v>
      </c>
      <c r="B34" s="5" t="s">
        <v>51</v>
      </c>
      <c r="C34" s="5">
        <v>0</v>
      </c>
      <c r="D34" s="5">
        <v>0</v>
      </c>
      <c r="E34" s="5">
        <v>0</v>
      </c>
      <c r="F34" s="5">
        <f>C34*$F$3</f>
        <v>0</v>
      </c>
      <c r="G34" s="5">
        <f>D34*$G$3</f>
        <v>0</v>
      </c>
      <c r="H34" s="5">
        <f>IF(E34="","",E34*$H$3)</f>
        <v>0</v>
      </c>
      <c r="I34" s="5">
        <f>SUM(F34:H34)</f>
        <v>0</v>
      </c>
      <c r="J34" s="5">
        <f>RANK(I34,$I$4:$I$58,0)</f>
        <v>30</v>
      </c>
      <c r="K34" t="str">
        <f>LEFT(B34,N34-1)</f>
        <v>Jennifer</v>
      </c>
      <c r="L34" t="str">
        <f>MID(B34,N34+1,M34-N34)</f>
        <v>Bale-O'Connell</v>
      </c>
      <c r="M34">
        <f>LEN(B34)</f>
        <v>23</v>
      </c>
      <c r="N34">
        <f>FIND(" ",B34)</f>
        <v>9</v>
      </c>
    </row>
    <row r="35" spans="1:14">
      <c r="A35" s="4" t="s">
        <v>82</v>
      </c>
      <c r="B35" s="5" t="s">
        <v>14</v>
      </c>
      <c r="C35" s="5">
        <v>0</v>
      </c>
      <c r="D35" s="5">
        <v>0</v>
      </c>
      <c r="E35" s="5">
        <v>0</v>
      </c>
      <c r="F35" s="5">
        <f>C35*$F$3</f>
        <v>0</v>
      </c>
      <c r="G35" s="5">
        <f>D35*$G$3</f>
        <v>0</v>
      </c>
      <c r="H35" s="5">
        <f>IF(E35="","",E35*$H$3)</f>
        <v>0</v>
      </c>
      <c r="I35" s="5">
        <f>SUM(F35:H35)</f>
        <v>0</v>
      </c>
      <c r="J35" s="5">
        <f>RANK(I35,$I$4:$I$58,0)</f>
        <v>30</v>
      </c>
      <c r="K35" t="str">
        <f>LEFT(B35,N35-1)</f>
        <v>Tara</v>
      </c>
      <c r="L35" t="str">
        <f>MID(B35,N35+1,M35-N35)</f>
        <v>Bauer-Williamson</v>
      </c>
      <c r="M35">
        <f>LEN(B35)</f>
        <v>21</v>
      </c>
      <c r="N35">
        <f>FIND(" ",B35)</f>
        <v>5</v>
      </c>
    </row>
    <row r="36" spans="1:14">
      <c r="A36" s="4" t="s">
        <v>24</v>
      </c>
      <c r="B36" s="5" t="s">
        <v>14</v>
      </c>
      <c r="C36" s="5">
        <v>0</v>
      </c>
      <c r="D36" s="5">
        <v>0</v>
      </c>
      <c r="E36" s="5">
        <v>0</v>
      </c>
      <c r="F36" s="5">
        <f>C36*$F$3</f>
        <v>0</v>
      </c>
      <c r="G36" s="5">
        <f>D36*$G$3</f>
        <v>0</v>
      </c>
      <c r="H36" s="5">
        <f>IF(E36="","",E36*$H$3)</f>
        <v>0</v>
      </c>
      <c r="I36" s="5">
        <f>SUM(F36:H36)</f>
        <v>0</v>
      </c>
      <c r="J36" s="5">
        <f>RANK(I36,$I$4:$I$58,0)</f>
        <v>30</v>
      </c>
      <c r="K36" t="str">
        <f>LEFT(B36,N36-1)</f>
        <v>Tara</v>
      </c>
      <c r="L36" t="str">
        <f>MID(B36,N36+1,M36-N36)</f>
        <v>Bauer-Williamson</v>
      </c>
      <c r="M36">
        <f>LEN(B36)</f>
        <v>21</v>
      </c>
      <c r="N36">
        <f>FIND(" ",B36)</f>
        <v>5</v>
      </c>
    </row>
    <row r="37" spans="1:14">
      <c r="A37" s="4" t="s">
        <v>74</v>
      </c>
      <c r="B37" s="5" t="s">
        <v>14</v>
      </c>
      <c r="C37" s="5">
        <v>0</v>
      </c>
      <c r="D37" s="5">
        <v>0</v>
      </c>
      <c r="E37" s="5">
        <v>0</v>
      </c>
      <c r="F37" s="5">
        <f>C37*$F$3</f>
        <v>0</v>
      </c>
      <c r="G37" s="5">
        <f>D37*$G$3</f>
        <v>0</v>
      </c>
      <c r="H37" s="5">
        <f>IF(E37="","",E37*$H$3)</f>
        <v>0</v>
      </c>
      <c r="I37" s="5">
        <f>SUM(F37:H37)</f>
        <v>0</v>
      </c>
      <c r="J37" s="5">
        <f>RANK(I37,$I$4:$I$58,0)</f>
        <v>30</v>
      </c>
      <c r="K37" t="str">
        <f>LEFT(B37,N37-1)</f>
        <v>Tara</v>
      </c>
      <c r="L37" t="str">
        <f>MID(B37,N37+1,M37-N37)</f>
        <v>Bauer-Williamson</v>
      </c>
      <c r="M37">
        <f>LEN(B37)</f>
        <v>21</v>
      </c>
      <c r="N37">
        <f>FIND(" ",B37)</f>
        <v>5</v>
      </c>
    </row>
    <row r="38" spans="1:14">
      <c r="A38" s="4" t="s">
        <v>65</v>
      </c>
      <c r="B38" s="5" t="s">
        <v>66</v>
      </c>
      <c r="C38" s="5">
        <v>0</v>
      </c>
      <c r="D38" s="5">
        <v>0</v>
      </c>
      <c r="E38" s="5">
        <v>0</v>
      </c>
      <c r="F38" s="5">
        <f>C38*$F$3</f>
        <v>0</v>
      </c>
      <c r="G38" s="5">
        <f>D38*$G$3</f>
        <v>0</v>
      </c>
      <c r="H38" s="5">
        <f>IF(E38="","",E38*$H$3)</f>
        <v>0</v>
      </c>
      <c r="I38" s="5">
        <f>SUM(F38:H38)</f>
        <v>0</v>
      </c>
      <c r="J38" s="5">
        <f>RANK(I38,$I$4:$I$58,0)</f>
        <v>30</v>
      </c>
      <c r="K38" t="str">
        <f>LEFT(B38,N38-1)</f>
        <v>Mary</v>
      </c>
      <c r="L38" t="str">
        <f>MID(B38,N38+1,M38-N38)</f>
        <v>Beggs</v>
      </c>
      <c r="M38">
        <f>LEN(B38)</f>
        <v>10</v>
      </c>
      <c r="N38">
        <f>FIND(" ",B38)</f>
        <v>5</v>
      </c>
    </row>
    <row r="39" spans="1:14">
      <c r="A39" s="4" t="s">
        <v>40</v>
      </c>
      <c r="B39" s="5" t="s">
        <v>26</v>
      </c>
      <c r="C39" s="5">
        <v>0</v>
      </c>
      <c r="D39" s="5">
        <v>0</v>
      </c>
      <c r="E39" s="5">
        <v>0</v>
      </c>
      <c r="F39" s="5">
        <f>C39*$F$3</f>
        <v>0</v>
      </c>
      <c r="G39" s="5">
        <f>D39*$G$3</f>
        <v>0</v>
      </c>
      <c r="H39" s="5">
        <f>IF(E39="","",E39*$H$3)</f>
        <v>0</v>
      </c>
      <c r="I39" s="5">
        <f>SUM(F39:H39)</f>
        <v>0</v>
      </c>
      <c r="J39" s="5">
        <f>RANK(I39,$I$4:$I$58,0)</f>
        <v>30</v>
      </c>
      <c r="K39" t="str">
        <f>LEFT(B39,N39-1)</f>
        <v>Criss</v>
      </c>
      <c r="L39" t="str">
        <f>MID(B39,N39+1,M39-N39)</f>
        <v>Brown</v>
      </c>
      <c r="M39">
        <f>LEN(B39)</f>
        <v>11</v>
      </c>
      <c r="N39">
        <f>FIND(" ",B39)</f>
        <v>6</v>
      </c>
    </row>
    <row r="40" spans="1:14">
      <c r="A40" s="4" t="s">
        <v>106</v>
      </c>
      <c r="B40" s="5" t="s">
        <v>44</v>
      </c>
      <c r="C40" s="5">
        <v>0</v>
      </c>
      <c r="D40" s="5">
        <v>0</v>
      </c>
      <c r="E40" s="5">
        <v>0</v>
      </c>
      <c r="F40" s="5">
        <f>C40*$F$3</f>
        <v>0</v>
      </c>
      <c r="G40" s="5">
        <f>D40*$G$3</f>
        <v>0</v>
      </c>
      <c r="H40" s="5">
        <f>IF(E40="","",E40*$H$3)</f>
        <v>0</v>
      </c>
      <c r="I40" s="5">
        <f>SUM(F40:H40)</f>
        <v>0</v>
      </c>
      <c r="J40" s="5">
        <f>RANK(I40,$I$4:$I$58,0)</f>
        <v>30</v>
      </c>
      <c r="K40" t="str">
        <f>LEFT(B40,N40-1)</f>
        <v>Barbara</v>
      </c>
      <c r="L40" t="str">
        <f>MID(B40,N40+1,M40-N40)</f>
        <v>Champaigne</v>
      </c>
      <c r="M40">
        <f>LEN(B40)</f>
        <v>18</v>
      </c>
      <c r="N40">
        <f>FIND(" ",B40)</f>
        <v>8</v>
      </c>
    </row>
    <row r="41" spans="1:14">
      <c r="A41" s="4" t="s">
        <v>61</v>
      </c>
      <c r="B41" s="5" t="s">
        <v>62</v>
      </c>
      <c r="C41" s="5">
        <v>0</v>
      </c>
      <c r="D41" s="5">
        <v>0</v>
      </c>
      <c r="E41" s="5">
        <v>0</v>
      </c>
      <c r="F41" s="5">
        <f>C41*$F$3</f>
        <v>0</v>
      </c>
      <c r="G41" s="5">
        <f>D41*$G$3</f>
        <v>0</v>
      </c>
      <c r="H41" s="5">
        <f>IF(E41="","",E41*$H$3)</f>
        <v>0</v>
      </c>
      <c r="I41" s="5">
        <f>SUM(F41:H41)</f>
        <v>0</v>
      </c>
      <c r="J41" s="5">
        <f>RANK(I41,$I$4:$I$58,0)</f>
        <v>30</v>
      </c>
      <c r="K41" t="str">
        <f>LEFT(B41,N41-1)</f>
        <v>Gordon</v>
      </c>
      <c r="L41" t="str">
        <f>MID(B41,N41+1,M41-N41)</f>
        <v>Cheung</v>
      </c>
      <c r="M41">
        <f>LEN(B41)</f>
        <v>13</v>
      </c>
      <c r="N41">
        <f>FIND(" ",B41)</f>
        <v>7</v>
      </c>
    </row>
    <row r="42" spans="1:14">
      <c r="A42" s="4" t="s">
        <v>29</v>
      </c>
      <c r="B42" s="5" t="s">
        <v>28</v>
      </c>
      <c r="C42" s="5">
        <v>0</v>
      </c>
      <c r="D42" s="5">
        <v>0</v>
      </c>
      <c r="E42" s="5">
        <v>0</v>
      </c>
      <c r="F42" s="5">
        <f>C42*$F$3</f>
        <v>0</v>
      </c>
      <c r="G42" s="5">
        <f>D42*$G$3</f>
        <v>0</v>
      </c>
      <c r="H42" s="5">
        <f>IF(E42="","",E42*$H$3)</f>
        <v>0</v>
      </c>
      <c r="I42" s="5">
        <f>SUM(F42:H42)</f>
        <v>0</v>
      </c>
      <c r="J42" s="5">
        <f>RANK(I42,$I$4:$I$58,0)</f>
        <v>30</v>
      </c>
      <c r="K42" t="str">
        <f>LEFT(B42,N42-1)</f>
        <v>Katherine</v>
      </c>
      <c r="L42" t="str">
        <f>MID(B42,N42+1,M42-N42)</f>
        <v>Ferger</v>
      </c>
      <c r="M42">
        <f>LEN(B42)</f>
        <v>16</v>
      </c>
      <c r="N42">
        <f>FIND(" ",B42)</f>
        <v>10</v>
      </c>
    </row>
    <row r="43" spans="1:14">
      <c r="A43" s="4" t="s">
        <v>73</v>
      </c>
      <c r="B43" s="5" t="s">
        <v>11</v>
      </c>
      <c r="C43" s="5">
        <v>0</v>
      </c>
      <c r="D43" s="5">
        <v>0</v>
      </c>
      <c r="E43" s="5">
        <v>0</v>
      </c>
      <c r="F43" s="5">
        <f>C43*$F$3</f>
        <v>0</v>
      </c>
      <c r="G43" s="5">
        <f>D43*$G$3</f>
        <v>0</v>
      </c>
      <c r="H43" s="5">
        <f>IF(E43="","",E43*$H$3)</f>
        <v>0</v>
      </c>
      <c r="I43" s="5">
        <f>SUM(F43:H43)</f>
        <v>0</v>
      </c>
      <c r="J43" s="5">
        <f>RANK(I43,$I$4:$I$58,0)</f>
        <v>30</v>
      </c>
      <c r="K43" t="str">
        <f>LEFT(B43,N43-1)</f>
        <v>Kate</v>
      </c>
      <c r="L43" t="str">
        <f>MID(B43,N43+1,M43-N43)</f>
        <v>Gartley</v>
      </c>
      <c r="M43">
        <f>LEN(B43)</f>
        <v>12</v>
      </c>
      <c r="N43">
        <f>FIND(" ",B43)</f>
        <v>5</v>
      </c>
    </row>
    <row r="44" spans="1:14">
      <c r="A44" s="4" t="s">
        <v>78</v>
      </c>
      <c r="B44" s="5" t="s">
        <v>50</v>
      </c>
      <c r="C44" s="5">
        <v>0</v>
      </c>
      <c r="D44" s="5">
        <v>0</v>
      </c>
      <c r="E44" s="5">
        <v>0</v>
      </c>
      <c r="F44" s="5">
        <f>C44*$F$3</f>
        <v>0</v>
      </c>
      <c r="G44" s="5">
        <f>D44*$G$3</f>
        <v>0</v>
      </c>
      <c r="H44" s="5">
        <f>IF(E44="","",E44*$H$3)</f>
        <v>0</v>
      </c>
      <c r="I44" s="5">
        <f>SUM(F44:H44)</f>
        <v>0</v>
      </c>
      <c r="J44" s="5">
        <f>RANK(I44,$I$4:$I$58,0)</f>
        <v>30</v>
      </c>
      <c r="K44" t="str">
        <f>LEFT(B44,N44-1)</f>
        <v>Susan</v>
      </c>
      <c r="L44" t="str">
        <f>MID(B44,N44+1,M44-N44)</f>
        <v>Heckman</v>
      </c>
      <c r="M44">
        <f>LEN(B44)</f>
        <v>13</v>
      </c>
      <c r="N44">
        <f>FIND(" ",B44)</f>
        <v>6</v>
      </c>
    </row>
    <row r="45" spans="1:14">
      <c r="A45" s="5" t="s">
        <v>87</v>
      </c>
      <c r="B45" s="5" t="s">
        <v>50</v>
      </c>
      <c r="C45" s="5">
        <v>0</v>
      </c>
      <c r="D45" s="5">
        <v>0</v>
      </c>
      <c r="E45" s="5">
        <v>0</v>
      </c>
      <c r="F45" s="5">
        <f>C45*$F$3</f>
        <v>0</v>
      </c>
      <c r="G45" s="5">
        <f>D45*$G$3</f>
        <v>0</v>
      </c>
      <c r="H45" s="5">
        <f>IF(E45="","",E45*$H$3)</f>
        <v>0</v>
      </c>
      <c r="I45" s="5">
        <f>SUM(F45:H45)</f>
        <v>0</v>
      </c>
      <c r="J45" s="5">
        <f>RANK(I45,$I$4:$I$58,0)</f>
        <v>30</v>
      </c>
      <c r="K45" t="str">
        <f>LEFT(B45,N45-1)</f>
        <v>Susan</v>
      </c>
      <c r="L45" t="str">
        <f>MID(B45,N45+1,M45-N45)</f>
        <v>Heckman</v>
      </c>
      <c r="M45">
        <f>LEN(B45)</f>
        <v>13</v>
      </c>
      <c r="N45">
        <f>FIND(" ",B45)</f>
        <v>6</v>
      </c>
    </row>
    <row r="46" spans="1:14">
      <c r="A46" s="5" t="s">
        <v>88</v>
      </c>
      <c r="B46" s="5" t="s">
        <v>109</v>
      </c>
      <c r="C46" s="5">
        <v>0</v>
      </c>
      <c r="D46" s="5">
        <v>0</v>
      </c>
      <c r="E46" s="5">
        <v>0</v>
      </c>
      <c r="F46" s="5">
        <f>C46*$F$3</f>
        <v>0</v>
      </c>
      <c r="G46" s="5">
        <f>D46*$G$3</f>
        <v>0</v>
      </c>
      <c r="H46" s="5">
        <f>IF(E46="","",E46*$H$3)</f>
        <v>0</v>
      </c>
      <c r="I46" s="5">
        <f>SUM(F46:H46)</f>
        <v>0</v>
      </c>
      <c r="J46" s="5">
        <f>RANK(I46,$I$4:$I$58,0)</f>
        <v>30</v>
      </c>
      <c r="K46" t="str">
        <f>LEFT(B46,N46-1)</f>
        <v>Dan</v>
      </c>
      <c r="L46" t="str">
        <f>MID(B46,N46+1,M46-N46)</f>
        <v>Huebner</v>
      </c>
      <c r="M46">
        <f>LEN(B46)</f>
        <v>11</v>
      </c>
      <c r="N46">
        <f>FIND(" ",B46)</f>
        <v>4</v>
      </c>
    </row>
    <row r="47" spans="1:14">
      <c r="A47" s="4" t="s">
        <v>67</v>
      </c>
      <c r="B47" s="5" t="s">
        <v>64</v>
      </c>
      <c r="C47" s="5">
        <v>0</v>
      </c>
      <c r="D47" s="5">
        <v>0</v>
      </c>
      <c r="E47" s="5">
        <v>0</v>
      </c>
      <c r="F47" s="5">
        <f>C47*$F$3</f>
        <v>0</v>
      </c>
      <c r="G47" s="5">
        <f>D47*$G$3</f>
        <v>0</v>
      </c>
      <c r="H47" s="5">
        <f>IF(E47="","",E47*$H$3)</f>
        <v>0</v>
      </c>
      <c r="I47" s="5">
        <f>SUM(F47:H47)</f>
        <v>0</v>
      </c>
      <c r="J47" s="5">
        <f>RANK(I47,$I$4:$I$58,0)</f>
        <v>30</v>
      </c>
      <c r="K47" t="str">
        <f>LEFT(B47,N47-1)</f>
        <v>Deborah</v>
      </c>
      <c r="L47" t="str">
        <f>MID(B47,N47+1,M47-N47)</f>
        <v>Mardin</v>
      </c>
      <c r="M47">
        <f>LEN(B47)</f>
        <v>14</v>
      </c>
      <c r="N47">
        <f>FIND(" ",B47)</f>
        <v>8</v>
      </c>
    </row>
    <row r="48" spans="1:14">
      <c r="A48" s="24" t="s">
        <v>2</v>
      </c>
      <c r="B48" s="21" t="s">
        <v>23</v>
      </c>
      <c r="C48" s="5">
        <v>0</v>
      </c>
      <c r="D48" s="5">
        <v>0</v>
      </c>
      <c r="E48" s="5">
        <v>0</v>
      </c>
      <c r="F48" s="5">
        <f>C48*$F$3</f>
        <v>0</v>
      </c>
      <c r="G48" s="5">
        <f>D48*$G$3</f>
        <v>0</v>
      </c>
      <c r="H48" s="5">
        <f>IF(E48="","",E48*$H$3)</f>
        <v>0</v>
      </c>
      <c r="I48" s="5">
        <f>SUM(F48:H48)</f>
        <v>0</v>
      </c>
      <c r="J48" s="5">
        <f>RANK(I48,$I$4:$I$58,0)</f>
        <v>30</v>
      </c>
      <c r="K48" t="str">
        <f>LEFT(B48,N48-1)</f>
        <v>Ian</v>
      </c>
      <c r="L48" t="str">
        <f>MID(B48,N48+1,M48-N48)</f>
        <v>Pelton</v>
      </c>
      <c r="M48">
        <f>LEN(B48)</f>
        <v>10</v>
      </c>
      <c r="N48">
        <f>FIND(" ",B48)</f>
        <v>4</v>
      </c>
    </row>
    <row r="49" spans="1:14" ht="16" thickBot="1">
      <c r="A49" s="24" t="s">
        <v>2</v>
      </c>
      <c r="B49" s="21" t="s">
        <v>3</v>
      </c>
      <c r="C49" s="5">
        <v>0</v>
      </c>
      <c r="D49" s="5">
        <v>0</v>
      </c>
      <c r="E49" s="5">
        <v>0</v>
      </c>
      <c r="F49" s="5">
        <f>C49*$F$3</f>
        <v>0</v>
      </c>
      <c r="G49" s="5">
        <f>D49*$G$3</f>
        <v>0</v>
      </c>
      <c r="H49" s="5">
        <f>IF(E49="","",E49*$H$3)</f>
        <v>0</v>
      </c>
      <c r="I49" s="5">
        <f>SUM(F49:H49)</f>
        <v>0</v>
      </c>
      <c r="J49" s="5">
        <f>RANK(I49,$I$4:$I$58,0)</f>
        <v>30</v>
      </c>
      <c r="K49" t="str">
        <f>LEFT(B49,N49-1)</f>
        <v>Tammy</v>
      </c>
      <c r="L49" t="str">
        <f>MID(B49,N49+1,M49-N49)</f>
        <v>Pelton</v>
      </c>
      <c r="M49">
        <f>LEN(B49)</f>
        <v>12</v>
      </c>
      <c r="N49">
        <f>FIND(" ",B49)</f>
        <v>6</v>
      </c>
    </row>
    <row r="50" spans="1:14" ht="16" thickBot="1">
      <c r="A50" s="25" t="s">
        <v>97</v>
      </c>
      <c r="B50" s="21" t="s">
        <v>96</v>
      </c>
      <c r="C50" s="5">
        <v>0</v>
      </c>
      <c r="D50" s="5">
        <v>0</v>
      </c>
      <c r="E50" s="5">
        <v>0</v>
      </c>
      <c r="F50" s="5">
        <f>C50*$F$3</f>
        <v>0</v>
      </c>
      <c r="G50" s="5">
        <f>D50*$G$3</f>
        <v>0</v>
      </c>
      <c r="H50" s="5">
        <f>IF(E50="","",E50*$H$3)</f>
        <v>0</v>
      </c>
      <c r="I50" s="5">
        <f>SUM(F50:H50)</f>
        <v>0</v>
      </c>
      <c r="J50" s="5">
        <f>RANK(I50,$I$4:$I$58,0)</f>
        <v>30</v>
      </c>
      <c r="K50" t="str">
        <f>LEFT(B50,N50-1)</f>
        <v>Melody</v>
      </c>
      <c r="L50" t="str">
        <f>MID(B50,N50+1,M50-N50)</f>
        <v>Scott</v>
      </c>
      <c r="M50">
        <f>LEN(B50)</f>
        <v>12</v>
      </c>
      <c r="N50">
        <f>FIND(" ",B50)</f>
        <v>7</v>
      </c>
    </row>
    <row r="51" spans="1:14">
      <c r="A51" s="23" t="s">
        <v>70</v>
      </c>
      <c r="B51" s="21" t="s">
        <v>71</v>
      </c>
      <c r="C51" s="5">
        <v>0</v>
      </c>
      <c r="D51" s="5">
        <v>0</v>
      </c>
      <c r="E51" s="5">
        <v>0</v>
      </c>
      <c r="F51" s="5">
        <f>C51*$F$3</f>
        <v>0</v>
      </c>
      <c r="G51" s="5">
        <f>D51*$G$3</f>
        <v>0</v>
      </c>
      <c r="H51" s="5">
        <f>IF(E51="","",E51*$H$3)</f>
        <v>0</v>
      </c>
      <c r="I51" s="5">
        <f>SUM(F51:H51)</f>
        <v>0</v>
      </c>
      <c r="J51" s="5">
        <f>RANK(I51,$I$4:$I$58,0)</f>
        <v>30</v>
      </c>
      <c r="K51" t="str">
        <f>LEFT(B51,N51-1)</f>
        <v>Sarah</v>
      </c>
      <c r="L51" t="str">
        <f>MID(B51,N51+1,M51-N51)</f>
        <v>Todd</v>
      </c>
      <c r="M51">
        <f>LEN(B51)</f>
        <v>10</v>
      </c>
      <c r="N51">
        <f>FIND(" ",B51)</f>
        <v>6</v>
      </c>
    </row>
    <row r="52" spans="1:14">
      <c r="A52" s="4" t="s">
        <v>92</v>
      </c>
      <c r="B52" s="21" t="s">
        <v>71</v>
      </c>
      <c r="C52" s="5">
        <v>0</v>
      </c>
      <c r="D52" s="5">
        <v>0</v>
      </c>
      <c r="E52" s="5">
        <v>0</v>
      </c>
      <c r="F52" s="5">
        <f>C52*$F$3</f>
        <v>0</v>
      </c>
      <c r="G52" s="5">
        <f>D52*$G$3</f>
        <v>0</v>
      </c>
      <c r="H52" s="5">
        <f>IF(E52="","",E52*$H$3)</f>
        <v>0</v>
      </c>
      <c r="I52" s="5">
        <f>SUM(F52:H52)</f>
        <v>0</v>
      </c>
      <c r="J52" s="5">
        <f>RANK(I52,$I$4:$I$58,0)</f>
        <v>30</v>
      </c>
      <c r="K52" t="str">
        <f>LEFT(B52,N52-1)</f>
        <v>Sarah</v>
      </c>
      <c r="L52" t="str">
        <f>MID(B52,N52+1,M52-N52)</f>
        <v>Todd</v>
      </c>
      <c r="M52">
        <f>LEN(B52)</f>
        <v>10</v>
      </c>
      <c r="N52">
        <f>FIND(" ",B52)</f>
        <v>6</v>
      </c>
    </row>
    <row r="53" spans="1:14">
      <c r="A53" s="4" t="s">
        <v>93</v>
      </c>
      <c r="B53" s="21" t="s">
        <v>95</v>
      </c>
      <c r="C53" s="5">
        <v>0</v>
      </c>
      <c r="D53" s="5">
        <v>0</v>
      </c>
      <c r="E53" s="5">
        <v>0</v>
      </c>
      <c r="F53" s="5">
        <f>C53*$F$3</f>
        <v>0</v>
      </c>
      <c r="G53" s="5">
        <f>D53*$G$3</f>
        <v>0</v>
      </c>
      <c r="H53" s="5">
        <f>IF(E53="","",E53*$H$3)</f>
        <v>0</v>
      </c>
      <c r="I53" s="5">
        <f>SUM(F53:H53)</f>
        <v>0</v>
      </c>
      <c r="J53" s="5">
        <f>RANK(I53,$I$4:$I$58,0)</f>
        <v>30</v>
      </c>
      <c r="K53" t="str">
        <f>LEFT(B53,N53-1)</f>
        <v>Kate</v>
      </c>
      <c r="L53" t="str">
        <f>MID(B53,N53+1,M53-N53)</f>
        <v>Viles</v>
      </c>
      <c r="M53">
        <f>LEN(B53)</f>
        <v>10</v>
      </c>
      <c r="N53">
        <f>FIND(" ",B53)</f>
        <v>5</v>
      </c>
    </row>
    <row r="54" spans="1:14">
      <c r="A54" s="4" t="s">
        <v>94</v>
      </c>
      <c r="B54" s="21" t="s">
        <v>95</v>
      </c>
      <c r="C54" s="5">
        <v>0</v>
      </c>
      <c r="D54" s="5">
        <v>0</v>
      </c>
      <c r="E54" s="5">
        <v>0</v>
      </c>
      <c r="F54" s="5">
        <f>C54*$F$3</f>
        <v>0</v>
      </c>
      <c r="G54" s="5">
        <f>D54*$G$3</f>
        <v>0</v>
      </c>
      <c r="H54" s="5">
        <f>IF(E54="","",E54*$H$3)</f>
        <v>0</v>
      </c>
      <c r="I54" s="5">
        <f>SUM(F54:H54)</f>
        <v>0</v>
      </c>
      <c r="J54" s="5">
        <f>RANK(I54,$I$4:$I$58,0)</f>
        <v>30</v>
      </c>
      <c r="K54" t="str">
        <f>LEFT(B54,N54-1)</f>
        <v>Kate</v>
      </c>
      <c r="L54" t="str">
        <f>MID(B54,N54+1,M54-N54)</f>
        <v>Viles</v>
      </c>
      <c r="M54">
        <f>LEN(B54)</f>
        <v>10</v>
      </c>
      <c r="N54">
        <f>FIND(" ",B54)</f>
        <v>5</v>
      </c>
    </row>
    <row r="55" spans="1:14">
      <c r="A55" s="4" t="s">
        <v>30</v>
      </c>
      <c r="B55" s="29" t="s">
        <v>31</v>
      </c>
      <c r="C55" s="5">
        <v>0</v>
      </c>
      <c r="D55" s="4">
        <v>0</v>
      </c>
      <c r="E55" s="4">
        <v>0</v>
      </c>
      <c r="F55" s="5"/>
      <c r="G55" s="4">
        <f>D55*$G$3</f>
        <v>0</v>
      </c>
      <c r="H55" s="4">
        <f>IF(E55="","",E55*$H$3)</f>
        <v>0</v>
      </c>
      <c r="I55" s="5">
        <f>SUM(F55:H55)</f>
        <v>0</v>
      </c>
      <c r="J55" s="5">
        <f>RANK(I55,$I$4:$I$58,0)</f>
        <v>30</v>
      </c>
      <c r="K55" s="28" t="str">
        <f>LEFT(B55,N55-1)</f>
        <v>Joyce</v>
      </c>
      <c r="L55" t="str">
        <f>MID(B55,N55+1,M55-N55)</f>
        <v>Higgins</v>
      </c>
      <c r="M55">
        <f>LEN(B55)</f>
        <v>13</v>
      </c>
      <c r="N55">
        <f>FIND(" ",B55)</f>
        <v>6</v>
      </c>
    </row>
    <row r="56" spans="1:14">
      <c r="A56" s="4" t="s">
        <v>34</v>
      </c>
      <c r="B56" s="5" t="s">
        <v>35</v>
      </c>
      <c r="C56" s="5">
        <v>0</v>
      </c>
      <c r="D56" s="5">
        <v>7</v>
      </c>
      <c r="E56" s="5">
        <v>3</v>
      </c>
      <c r="F56" s="5">
        <f>C56*$F$3</f>
        <v>0</v>
      </c>
      <c r="G56" s="5">
        <f>D56*$G$3</f>
        <v>14</v>
      </c>
      <c r="H56" s="5">
        <f>IF(E56="","",E56*$H$3)</f>
        <v>-15</v>
      </c>
      <c r="I56" s="5">
        <f>SUM(F56:H56)</f>
        <v>-1</v>
      </c>
      <c r="J56" s="5">
        <f>RANK(I56,$I$4:$I$58,0)</f>
        <v>53</v>
      </c>
      <c r="K56" t="str">
        <f>LEFT(B56,N56-1)</f>
        <v>Laura</v>
      </c>
      <c r="L56" t="str">
        <f>MID(B56,N56+1,M56-N56)</f>
        <v>O'Neill</v>
      </c>
      <c r="M56">
        <f>LEN(B56)</f>
        <v>13</v>
      </c>
      <c r="N56">
        <f>FIND(" ",B56)</f>
        <v>6</v>
      </c>
    </row>
    <row r="57" spans="1:14">
      <c r="A57" s="4" t="s">
        <v>25</v>
      </c>
      <c r="B57" s="5" t="s">
        <v>26</v>
      </c>
      <c r="C57" s="5">
        <v>0</v>
      </c>
      <c r="D57" s="5">
        <v>1</v>
      </c>
      <c r="E57" s="5">
        <v>1</v>
      </c>
      <c r="F57" s="5">
        <f>C57*$F$3</f>
        <v>0</v>
      </c>
      <c r="G57" s="5">
        <f>D57*$G$3</f>
        <v>2</v>
      </c>
      <c r="H57" s="5">
        <f>IF(E57="","",E57*$H$3)</f>
        <v>-5</v>
      </c>
      <c r="I57" s="5">
        <f>SUM(F57:H57)</f>
        <v>-3</v>
      </c>
      <c r="J57" s="5">
        <f>RANK(I57,$I$4:$I$58,0)</f>
        <v>54</v>
      </c>
      <c r="K57" t="str">
        <f>LEFT(B57,N57-1)</f>
        <v>Criss</v>
      </c>
      <c r="L57" t="str">
        <f>MID(B57,N57+1,M57-N57)</f>
        <v>Brown</v>
      </c>
      <c r="M57">
        <f>LEN(B57)</f>
        <v>11</v>
      </c>
      <c r="N57">
        <f>FIND(" ",B57)</f>
        <v>6</v>
      </c>
    </row>
    <row r="58" spans="1:14">
      <c r="A58" s="5" t="s">
        <v>108</v>
      </c>
      <c r="B58" s="5" t="s">
        <v>57</v>
      </c>
      <c r="C58" s="5">
        <v>0</v>
      </c>
      <c r="D58" s="5">
        <v>1</v>
      </c>
      <c r="E58" s="5">
        <v>1</v>
      </c>
      <c r="F58" s="5">
        <f>C58*$F$3</f>
        <v>0</v>
      </c>
      <c r="G58" s="5">
        <f>D58*$G$3</f>
        <v>2</v>
      </c>
      <c r="H58" s="5">
        <f>IF(E58="","",E58*$H$3)</f>
        <v>-5</v>
      </c>
      <c r="I58" s="5">
        <f>SUM(F58:H58)</f>
        <v>-3</v>
      </c>
      <c r="J58" s="5">
        <f>RANK(I58,$I$4:$I$58,0)</f>
        <v>54</v>
      </c>
      <c r="K58" t="str">
        <f>LEFT(B58,N58-1)</f>
        <v>Laura</v>
      </c>
      <c r="L58" t="str">
        <f>MID(B58,N58+1,M58-N58)</f>
        <v>Campbell</v>
      </c>
      <c r="M58">
        <f>LEN(B58)</f>
        <v>14</v>
      </c>
      <c r="N58">
        <f>FIND(" ",B58)</f>
        <v>6</v>
      </c>
    </row>
    <row r="59" spans="1:14">
      <c r="A59" s="27"/>
    </row>
  </sheetData>
  <sortState ref="A4:N58">
    <sortCondition ref="J4:J58"/>
  </sortState>
  <printOptions horizontalCentered="1" gridLines="1"/>
  <pageMargins left="0.25" right="0.25" top="0.2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>
      <selection sqref="A1:D10"/>
    </sheetView>
  </sheetViews>
  <sheetFormatPr defaultRowHeight="15.5"/>
  <cols>
    <col min="1" max="1" width="20.6640625" bestFit="1" customWidth="1"/>
    <col min="2" max="2" width="19.6640625" bestFit="1" customWidth="1"/>
    <col min="3" max="3" width="7.08203125" customWidth="1"/>
    <col min="4" max="4" width="5.1640625" bestFit="1" customWidth="1"/>
  </cols>
  <sheetData>
    <row r="1" spans="1:4" ht="18.5">
      <c r="A1" s="14" t="s">
        <v>9</v>
      </c>
      <c r="B1" s="1"/>
      <c r="C1" s="1"/>
      <c r="D1" s="1"/>
    </row>
    <row r="2" spans="1:4" ht="16" thickBot="1"/>
    <row r="3" spans="1:4" ht="16" thickBot="1">
      <c r="A3" s="11" t="s">
        <v>5</v>
      </c>
      <c r="B3" s="11" t="s">
        <v>6</v>
      </c>
      <c r="C3" s="11" t="s">
        <v>8</v>
      </c>
      <c r="D3" s="11" t="s">
        <v>39</v>
      </c>
    </row>
    <row r="4" spans="1:4">
      <c r="A4" s="23" t="s">
        <v>97</v>
      </c>
      <c r="B4" s="9" t="s">
        <v>96</v>
      </c>
      <c r="C4" s="9">
        <v>30</v>
      </c>
      <c r="D4" s="5">
        <f>RANK(C4,$C$4:$C$54,0)</f>
        <v>1</v>
      </c>
    </row>
    <row r="5" spans="1:4">
      <c r="A5" s="4" t="s">
        <v>36</v>
      </c>
      <c r="B5" s="5" t="s">
        <v>35</v>
      </c>
      <c r="C5" s="5">
        <v>27</v>
      </c>
      <c r="D5" s="5">
        <f t="shared" ref="D5:D54" si="0">RANK(C5,$C$4:$C$54,0)</f>
        <v>2</v>
      </c>
    </row>
    <row r="6" spans="1:4">
      <c r="A6" s="4" t="s">
        <v>76</v>
      </c>
      <c r="B6" s="5" t="s">
        <v>44</v>
      </c>
      <c r="C6" s="5">
        <v>21</v>
      </c>
      <c r="D6" s="5">
        <f t="shared" si="0"/>
        <v>3</v>
      </c>
    </row>
    <row r="7" spans="1:4">
      <c r="A7" s="4" t="s">
        <v>12</v>
      </c>
      <c r="B7" s="5" t="s">
        <v>11</v>
      </c>
      <c r="C7" s="5">
        <v>15</v>
      </c>
      <c r="D7" s="5">
        <f t="shared" si="0"/>
        <v>4</v>
      </c>
    </row>
    <row r="8" spans="1:4">
      <c r="A8" s="4" t="s">
        <v>15</v>
      </c>
      <c r="B8" s="5" t="s">
        <v>16</v>
      </c>
      <c r="C8" s="5">
        <v>13</v>
      </c>
      <c r="D8" s="5">
        <f t="shared" si="0"/>
        <v>5</v>
      </c>
    </row>
    <row r="9" spans="1:4">
      <c r="A9" s="5" t="s">
        <v>54</v>
      </c>
      <c r="B9" s="5" t="s">
        <v>55</v>
      </c>
      <c r="C9" s="5">
        <v>12</v>
      </c>
      <c r="D9" s="5">
        <f t="shared" si="0"/>
        <v>6</v>
      </c>
    </row>
    <row r="10" spans="1:4">
      <c r="A10" s="4" t="s">
        <v>82</v>
      </c>
      <c r="B10" s="5" t="s">
        <v>14</v>
      </c>
      <c r="C10" s="5">
        <v>12</v>
      </c>
      <c r="D10" s="5">
        <f t="shared" si="0"/>
        <v>6</v>
      </c>
    </row>
    <row r="11" spans="1:4">
      <c r="A11" s="4" t="s">
        <v>65</v>
      </c>
      <c r="B11" s="5" t="s">
        <v>66</v>
      </c>
      <c r="C11" s="5">
        <v>10</v>
      </c>
      <c r="D11" s="5">
        <f t="shared" si="0"/>
        <v>8</v>
      </c>
    </row>
    <row r="12" spans="1:4">
      <c r="A12" s="4" t="s">
        <v>25</v>
      </c>
      <c r="B12" s="5" t="s">
        <v>26</v>
      </c>
      <c r="C12" s="5">
        <v>10</v>
      </c>
      <c r="D12" s="5">
        <f t="shared" si="0"/>
        <v>8</v>
      </c>
    </row>
    <row r="13" spans="1:4">
      <c r="A13" s="4" t="s">
        <v>68</v>
      </c>
      <c r="B13" s="5" t="s">
        <v>69</v>
      </c>
      <c r="C13" s="5">
        <v>9</v>
      </c>
      <c r="D13" s="5">
        <f t="shared" si="0"/>
        <v>10</v>
      </c>
    </row>
    <row r="14" spans="1:4">
      <c r="A14" s="4" t="s">
        <v>89</v>
      </c>
      <c r="B14" s="5" t="s">
        <v>90</v>
      </c>
      <c r="C14" s="5">
        <v>9</v>
      </c>
      <c r="D14" s="5">
        <f t="shared" si="0"/>
        <v>10</v>
      </c>
    </row>
    <row r="15" spans="1:4">
      <c r="A15" s="4" t="s">
        <v>59</v>
      </c>
      <c r="B15" s="5" t="s">
        <v>60</v>
      </c>
      <c r="C15" s="5">
        <v>8</v>
      </c>
      <c r="D15" s="5">
        <f t="shared" si="0"/>
        <v>12</v>
      </c>
    </row>
    <row r="16" spans="1:4">
      <c r="A16" s="4" t="s">
        <v>0</v>
      </c>
      <c r="B16" s="5" t="s">
        <v>1</v>
      </c>
      <c r="C16" s="5">
        <v>8</v>
      </c>
      <c r="D16" s="5">
        <f t="shared" si="0"/>
        <v>12</v>
      </c>
    </row>
    <row r="17" spans="1:4">
      <c r="A17" s="4" t="s">
        <v>27</v>
      </c>
      <c r="B17" s="5" t="s">
        <v>28</v>
      </c>
      <c r="C17" s="5">
        <v>7</v>
      </c>
      <c r="D17" s="5">
        <f t="shared" si="0"/>
        <v>14</v>
      </c>
    </row>
    <row r="18" spans="1:4">
      <c r="A18" s="4" t="s">
        <v>48</v>
      </c>
      <c r="B18" s="5" t="s">
        <v>49</v>
      </c>
      <c r="C18" s="5">
        <v>5</v>
      </c>
      <c r="D18" s="5">
        <f t="shared" si="0"/>
        <v>15</v>
      </c>
    </row>
    <row r="19" spans="1:4">
      <c r="A19" s="4" t="s">
        <v>100</v>
      </c>
      <c r="B19" s="5" t="s">
        <v>69</v>
      </c>
      <c r="C19" s="5">
        <v>5</v>
      </c>
      <c r="D19" s="5">
        <f t="shared" si="0"/>
        <v>15</v>
      </c>
    </row>
    <row r="20" spans="1:4">
      <c r="A20" s="4" t="s">
        <v>81</v>
      </c>
      <c r="B20" s="5" t="s">
        <v>11</v>
      </c>
      <c r="C20" s="5">
        <v>5</v>
      </c>
      <c r="D20" s="5">
        <f t="shared" si="0"/>
        <v>15</v>
      </c>
    </row>
    <row r="21" spans="1:4">
      <c r="A21" s="4" t="s">
        <v>34</v>
      </c>
      <c r="B21" s="5" t="s">
        <v>35</v>
      </c>
      <c r="C21" s="5">
        <v>4</v>
      </c>
      <c r="D21" s="5">
        <f t="shared" si="0"/>
        <v>18</v>
      </c>
    </row>
    <row r="22" spans="1:4">
      <c r="A22" s="5" t="s">
        <v>46</v>
      </c>
      <c r="B22" s="5" t="s">
        <v>47</v>
      </c>
      <c r="C22" s="5">
        <v>3</v>
      </c>
      <c r="D22" s="5">
        <f t="shared" si="0"/>
        <v>19</v>
      </c>
    </row>
    <row r="23" spans="1:4">
      <c r="A23" s="4" t="s">
        <v>53</v>
      </c>
      <c r="B23" s="5" t="s">
        <v>49</v>
      </c>
      <c r="C23" s="5">
        <v>3</v>
      </c>
      <c r="D23" s="5">
        <f t="shared" si="0"/>
        <v>19</v>
      </c>
    </row>
    <row r="24" spans="1:4">
      <c r="A24" s="4" t="s">
        <v>56</v>
      </c>
      <c r="B24" s="5" t="s">
        <v>57</v>
      </c>
      <c r="C24" s="5">
        <v>3</v>
      </c>
      <c r="D24" s="5">
        <f t="shared" si="0"/>
        <v>19</v>
      </c>
    </row>
    <row r="25" spans="1:4">
      <c r="A25" s="4" t="s">
        <v>13</v>
      </c>
      <c r="B25" s="5" t="s">
        <v>11</v>
      </c>
      <c r="C25" s="5">
        <v>3</v>
      </c>
      <c r="D25" s="5">
        <f t="shared" si="0"/>
        <v>19</v>
      </c>
    </row>
    <row r="26" spans="1:4">
      <c r="A26" s="4" t="s">
        <v>52</v>
      </c>
      <c r="B26" s="5" t="s">
        <v>47</v>
      </c>
      <c r="C26" s="5">
        <v>2</v>
      </c>
      <c r="D26" s="5">
        <f t="shared" si="0"/>
        <v>23</v>
      </c>
    </row>
    <row r="27" spans="1:4">
      <c r="A27" s="4" t="s">
        <v>79</v>
      </c>
      <c r="B27" s="5" t="s">
        <v>51</v>
      </c>
      <c r="C27" s="5">
        <v>2</v>
      </c>
      <c r="D27" s="5">
        <f t="shared" si="0"/>
        <v>23</v>
      </c>
    </row>
    <row r="28" spans="1:4">
      <c r="A28" s="4" t="s">
        <v>61</v>
      </c>
      <c r="B28" s="5" t="s">
        <v>62</v>
      </c>
      <c r="C28" s="5">
        <v>2</v>
      </c>
      <c r="D28" s="5">
        <f t="shared" si="0"/>
        <v>23</v>
      </c>
    </row>
    <row r="29" spans="1:4">
      <c r="A29" s="4" t="s">
        <v>91</v>
      </c>
      <c r="B29" s="5" t="s">
        <v>90</v>
      </c>
      <c r="C29" s="5">
        <v>2</v>
      </c>
      <c r="D29" s="5">
        <f t="shared" si="0"/>
        <v>23</v>
      </c>
    </row>
    <row r="30" spans="1:4">
      <c r="A30" s="5" t="s">
        <v>63</v>
      </c>
      <c r="B30" s="5" t="s">
        <v>64</v>
      </c>
      <c r="C30" s="5">
        <v>2</v>
      </c>
      <c r="D30" s="5">
        <f t="shared" si="0"/>
        <v>23</v>
      </c>
    </row>
    <row r="31" spans="1:4">
      <c r="A31" s="4" t="s">
        <v>32</v>
      </c>
      <c r="B31" s="5" t="s">
        <v>33</v>
      </c>
      <c r="C31" s="5">
        <v>2</v>
      </c>
      <c r="D31" s="5">
        <f t="shared" si="0"/>
        <v>23</v>
      </c>
    </row>
    <row r="32" spans="1:4">
      <c r="A32" s="4" t="s">
        <v>21</v>
      </c>
      <c r="B32" s="5" t="s">
        <v>16</v>
      </c>
      <c r="C32" s="5">
        <v>2</v>
      </c>
      <c r="D32" s="5">
        <f t="shared" si="0"/>
        <v>23</v>
      </c>
    </row>
    <row r="33" spans="1:4">
      <c r="A33" s="4" t="s">
        <v>58</v>
      </c>
      <c r="B33" s="5" t="s">
        <v>51</v>
      </c>
      <c r="C33" s="5">
        <v>1</v>
      </c>
      <c r="D33" s="5">
        <f t="shared" si="0"/>
        <v>30</v>
      </c>
    </row>
    <row r="34" spans="1:4">
      <c r="A34" s="4" t="s">
        <v>10</v>
      </c>
      <c r="B34" s="5" t="s">
        <v>11</v>
      </c>
      <c r="C34" s="5">
        <v>1</v>
      </c>
      <c r="D34" s="5">
        <f t="shared" si="0"/>
        <v>30</v>
      </c>
    </row>
    <row r="35" spans="1:4" s="2" customFormat="1">
      <c r="A35" s="4" t="s">
        <v>77</v>
      </c>
      <c r="B35" s="4" t="s">
        <v>31</v>
      </c>
      <c r="C35" s="4">
        <v>1</v>
      </c>
      <c r="D35" s="5">
        <f t="shared" si="0"/>
        <v>30</v>
      </c>
    </row>
    <row r="36" spans="1:4">
      <c r="A36" s="5" t="s">
        <v>75</v>
      </c>
      <c r="B36" s="5" t="s">
        <v>45</v>
      </c>
      <c r="C36" s="5">
        <v>1</v>
      </c>
      <c r="D36" s="5">
        <f t="shared" si="0"/>
        <v>30</v>
      </c>
    </row>
    <row r="37" spans="1:4">
      <c r="A37" s="4" t="s">
        <v>67</v>
      </c>
      <c r="B37" s="5" t="s">
        <v>64</v>
      </c>
      <c r="C37" s="5">
        <v>1</v>
      </c>
      <c r="D37" s="5">
        <f t="shared" si="0"/>
        <v>30</v>
      </c>
    </row>
    <row r="38" spans="1:4">
      <c r="A38" s="4" t="s">
        <v>110</v>
      </c>
      <c r="B38" s="5" t="s">
        <v>102</v>
      </c>
      <c r="C38" s="5">
        <v>1</v>
      </c>
      <c r="D38" s="5">
        <f t="shared" si="0"/>
        <v>30</v>
      </c>
    </row>
    <row r="39" spans="1:4">
      <c r="A39" s="5" t="s">
        <v>80</v>
      </c>
      <c r="B39" s="5" t="s">
        <v>72</v>
      </c>
      <c r="C39" s="5">
        <v>1</v>
      </c>
      <c r="D39" s="5">
        <f t="shared" si="0"/>
        <v>30</v>
      </c>
    </row>
    <row r="40" spans="1:4">
      <c r="A40" s="4" t="s">
        <v>24</v>
      </c>
      <c r="B40" s="5" t="s">
        <v>14</v>
      </c>
      <c r="C40" s="5">
        <v>0</v>
      </c>
      <c r="D40" s="5">
        <f t="shared" si="0"/>
        <v>37</v>
      </c>
    </row>
    <row r="41" spans="1:4">
      <c r="A41" s="4" t="s">
        <v>74</v>
      </c>
      <c r="B41" s="5" t="s">
        <v>14</v>
      </c>
      <c r="C41" s="5">
        <v>0</v>
      </c>
      <c r="D41" s="5">
        <f t="shared" si="0"/>
        <v>37</v>
      </c>
    </row>
    <row r="42" spans="1:4">
      <c r="A42" s="4" t="s">
        <v>40</v>
      </c>
      <c r="B42" s="5" t="s">
        <v>26</v>
      </c>
      <c r="C42" s="5">
        <v>0</v>
      </c>
      <c r="D42" s="5">
        <f t="shared" si="0"/>
        <v>37</v>
      </c>
    </row>
    <row r="43" spans="1:4">
      <c r="A43" s="4" t="s">
        <v>106</v>
      </c>
      <c r="B43" s="5" t="s">
        <v>44</v>
      </c>
      <c r="C43" s="5">
        <v>0</v>
      </c>
      <c r="D43" s="5">
        <f t="shared" si="0"/>
        <v>37</v>
      </c>
    </row>
    <row r="44" spans="1:4">
      <c r="A44" s="4" t="s">
        <v>29</v>
      </c>
      <c r="B44" s="5" t="s">
        <v>28</v>
      </c>
      <c r="C44" s="5">
        <v>0</v>
      </c>
      <c r="D44" s="5">
        <f t="shared" si="0"/>
        <v>37</v>
      </c>
    </row>
    <row r="45" spans="1:4">
      <c r="A45" s="4" t="s">
        <v>73</v>
      </c>
      <c r="B45" s="5" t="s">
        <v>11</v>
      </c>
      <c r="C45" s="5">
        <v>0</v>
      </c>
      <c r="D45" s="5">
        <f t="shared" si="0"/>
        <v>37</v>
      </c>
    </row>
    <row r="46" spans="1:4">
      <c r="A46" s="4" t="s">
        <v>78</v>
      </c>
      <c r="B46" s="5" t="s">
        <v>50</v>
      </c>
      <c r="C46" s="5">
        <v>0</v>
      </c>
      <c r="D46" s="5">
        <f t="shared" si="0"/>
        <v>37</v>
      </c>
    </row>
    <row r="47" spans="1:4">
      <c r="A47" s="5" t="s">
        <v>87</v>
      </c>
      <c r="B47" s="5" t="s">
        <v>50</v>
      </c>
      <c r="C47" s="5">
        <v>0</v>
      </c>
      <c r="D47" s="5">
        <f t="shared" si="0"/>
        <v>37</v>
      </c>
    </row>
    <row r="48" spans="1:4">
      <c r="A48" s="5" t="s">
        <v>88</v>
      </c>
      <c r="B48" s="5" t="s">
        <v>109</v>
      </c>
      <c r="C48" s="5">
        <v>0</v>
      </c>
      <c r="D48" s="5">
        <f t="shared" si="0"/>
        <v>37</v>
      </c>
    </row>
    <row r="49" spans="1:4">
      <c r="A49" s="4" t="s">
        <v>103</v>
      </c>
      <c r="B49" s="5" t="s">
        <v>104</v>
      </c>
      <c r="C49" s="5">
        <v>0</v>
      </c>
      <c r="D49" s="5">
        <f t="shared" si="0"/>
        <v>37</v>
      </c>
    </row>
    <row r="50" spans="1:4">
      <c r="A50" s="4" t="s">
        <v>2</v>
      </c>
      <c r="B50" s="21" t="s">
        <v>23</v>
      </c>
      <c r="C50" s="5">
        <v>0</v>
      </c>
      <c r="D50" s="5">
        <f t="shared" si="0"/>
        <v>37</v>
      </c>
    </row>
    <row r="51" spans="1:4">
      <c r="A51" s="4" t="s">
        <v>2</v>
      </c>
      <c r="B51" s="21" t="s">
        <v>3</v>
      </c>
      <c r="C51" s="5">
        <v>0</v>
      </c>
      <c r="D51" s="5">
        <f t="shared" si="0"/>
        <v>37</v>
      </c>
    </row>
    <row r="52" spans="1:4">
      <c r="A52" s="4" t="s">
        <v>70</v>
      </c>
      <c r="B52" s="21" t="s">
        <v>71</v>
      </c>
      <c r="C52" s="5">
        <v>0</v>
      </c>
      <c r="D52" s="5">
        <f t="shared" si="0"/>
        <v>37</v>
      </c>
    </row>
    <row r="53" spans="1:4">
      <c r="A53" s="4" t="s">
        <v>93</v>
      </c>
      <c r="B53" s="21" t="s">
        <v>95</v>
      </c>
      <c r="C53" s="5">
        <v>0</v>
      </c>
      <c r="D53" s="5">
        <f t="shared" si="0"/>
        <v>37</v>
      </c>
    </row>
    <row r="54" spans="1:4">
      <c r="A54" s="4" t="s">
        <v>94</v>
      </c>
      <c r="B54" s="21" t="s">
        <v>95</v>
      </c>
      <c r="C54" s="5">
        <v>0</v>
      </c>
      <c r="D54" s="5">
        <f t="shared" si="0"/>
        <v>37</v>
      </c>
    </row>
  </sheetData>
  <sortState ref="A4:D54">
    <sortCondition ref="D4"/>
  </sortState>
  <printOptions horizontalCentered="1" gridLines="1"/>
  <pageMargins left="0.25" right="0.25" top="0.25" bottom="0.2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9" sqref="B9"/>
    </sheetView>
  </sheetViews>
  <sheetFormatPr defaultRowHeight="15.5"/>
  <cols>
    <col min="1" max="1" width="9.5" customWidth="1"/>
    <col min="2" max="2" width="14.4140625" bestFit="1" customWidth="1"/>
  </cols>
  <sheetData>
    <row r="1" spans="1:3">
      <c r="A1" s="18" t="s">
        <v>41</v>
      </c>
    </row>
    <row r="2" spans="1:3" ht="16" thickBot="1"/>
    <row r="3" spans="1:3" ht="16" thickBot="1">
      <c r="A3" s="11" t="s">
        <v>5</v>
      </c>
      <c r="B3" s="11" t="s">
        <v>6</v>
      </c>
      <c r="C3" s="19" t="s">
        <v>39</v>
      </c>
    </row>
    <row r="4" spans="1:3">
      <c r="A4" s="9" t="s">
        <v>27</v>
      </c>
      <c r="B4" s="9" t="s">
        <v>28</v>
      </c>
      <c r="C4" s="9">
        <v>1</v>
      </c>
    </row>
    <row r="5" spans="1:3">
      <c r="A5" s="5" t="s">
        <v>42</v>
      </c>
      <c r="B5" s="5" t="s">
        <v>1</v>
      </c>
      <c r="C5" s="5"/>
    </row>
    <row r="6" spans="1:3">
      <c r="A6" s="5" t="s">
        <v>37</v>
      </c>
      <c r="B6" s="5" t="s">
        <v>43</v>
      </c>
      <c r="C6" s="5"/>
    </row>
    <row r="7" spans="1:3">
      <c r="A7" s="5" t="s">
        <v>12</v>
      </c>
      <c r="B7" s="5" t="s">
        <v>11</v>
      </c>
      <c r="C7" s="5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Simon Says</vt:lpstr>
      <vt:lpstr>Tennis Ball Bob_ Retrieval</vt:lpstr>
      <vt:lpstr>Tennis Ball Catch</vt:lpstr>
      <vt:lpstr>Ice Cream Eating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2013-08-17T21:25:05Z</cp:lastPrinted>
  <dcterms:created xsi:type="dcterms:W3CDTF">2011-08-09T22:32:24Z</dcterms:created>
  <dcterms:modified xsi:type="dcterms:W3CDTF">2013-08-17T23:03:34Z</dcterms:modified>
</cp:coreProperties>
</file>